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.docs.live.net/f0e4e8995cf45ede/薬物治療塾ホームページ/"/>
    </mc:Choice>
  </mc:AlternateContent>
  <xr:revisionPtr revIDLastSave="69" documentId="13_ncr:4000b_{74911C42-406B-43D4-89D6-EBA1D4305C4F}" xr6:coauthVersionLast="45" xr6:coauthVersionMax="45" xr10:uidLastSave="{92FF4D21-62B1-4AB2-9FF4-8EB2EFBA8A62}"/>
  <workbookProtection workbookAlgorithmName="SHA-512" workbookHashValue="i7093mfQGEGRqPUVRkEl7nJheiAqFtpqbUyBVCgpbGa+V9ZZoFMl38dTwTe8uERhi3UvhZcJh3PwvfI15QaKNg==" workbookSaltValue="5SKj+3e7szffCYwIEslyHA==" workbookSpinCount="100000" lockStructure="1"/>
  <bookViews>
    <workbookView xWindow="2196" yWindow="432" windowWidth="20556" windowHeight="11508" xr2:uid="{00000000-000D-0000-FFFF-FFFF00000000}"/>
  </bookViews>
  <sheets>
    <sheet name="申込書" sheetId="1" r:id="rId1"/>
  </sheets>
  <definedNames>
    <definedName name="_xlnm.Print_Area" localSheetId="0">申込書!$A$1:$J$16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4" i="1" l="1"/>
  <c r="F13" i="1"/>
  <c r="F11" i="1"/>
  <c r="F12" i="1"/>
  <c r="AK6" i="1" l="1"/>
  <c r="AI6" i="1"/>
  <c r="D15" i="1"/>
  <c r="AD6" i="1"/>
  <c r="AE6" i="1"/>
  <c r="AF6" i="1"/>
  <c r="AG6" i="1"/>
  <c r="AM6" i="1"/>
  <c r="AL6" i="1"/>
  <c r="AJ6" i="1"/>
  <c r="AC6" i="1"/>
  <c r="AB6" i="1"/>
  <c r="B15" i="1"/>
  <c r="AH6" i="1"/>
  <c r="F15" i="1"/>
</calcChain>
</file>

<file path=xl/sharedStrings.xml><?xml version="1.0" encoding="utf-8"?>
<sst xmlns="http://schemas.openxmlformats.org/spreadsheetml/2006/main" count="56" uniqueCount="52">
  <si>
    <t>「 薬 物 治 療 塾 」 参 加 申 込 書</t>
    <rPh sb="14" eb="15">
      <t>サン</t>
    </rPh>
    <rPh sb="16" eb="17">
      <t>カ</t>
    </rPh>
    <rPh sb="18" eb="19">
      <t>サル</t>
    </rPh>
    <rPh sb="20" eb="21">
      <t>コ</t>
    </rPh>
    <rPh sb="22" eb="23">
      <t>ショ</t>
    </rPh>
    <phoneticPr fontId="1"/>
  </si>
  <si>
    <t>○</t>
    <phoneticPr fontId="1"/>
  </si>
  <si>
    <t>　※参加者入力欄　　　　　に必要事項をご入力または選択頂き、E-mailに添付のうえ申込先（jukupt02entry-tantou@umin.ac.jp）宛てにお送りください。</t>
    <rPh sb="5" eb="7">
      <t>ニュウリョク</t>
    </rPh>
    <rPh sb="14" eb="16">
      <t>ヒツヨウ</t>
    </rPh>
    <rPh sb="16" eb="18">
      <t>ジコウ</t>
    </rPh>
    <rPh sb="20" eb="22">
      <t>ニュウリョク</t>
    </rPh>
    <rPh sb="25" eb="27">
      <t>センタク</t>
    </rPh>
    <rPh sb="27" eb="28">
      <t>イタダ</t>
    </rPh>
    <phoneticPr fontId="1"/>
  </si>
  <si>
    <t>事務局使用欄</t>
    <rPh sb="0" eb="3">
      <t>ジムキョク</t>
    </rPh>
    <rPh sb="3" eb="5">
      <t>シヨウ</t>
    </rPh>
    <rPh sb="5" eb="6">
      <t>ラン</t>
    </rPh>
    <phoneticPr fontId="1"/>
  </si>
  <si>
    <t>項目</t>
    <rPh sb="0" eb="2">
      <t>コウモク</t>
    </rPh>
    <phoneticPr fontId="1"/>
  </si>
  <si>
    <t>氏　名（漢字）【必須】</t>
    <rPh sb="0" eb="1">
      <t>シ</t>
    </rPh>
    <rPh sb="2" eb="3">
      <t>メイ</t>
    </rPh>
    <rPh sb="4" eb="6">
      <t>カンジ</t>
    </rPh>
    <phoneticPr fontId="1"/>
  </si>
  <si>
    <t>氏名（フリガナ）【必須】</t>
    <rPh sb="0" eb="2">
      <t>シメイ</t>
    </rPh>
    <phoneticPr fontId="1"/>
  </si>
  <si>
    <t>勤務先名称【必須】</t>
    <rPh sb="0" eb="3">
      <t>キンムサキ</t>
    </rPh>
    <rPh sb="3" eb="5">
      <t>メイショウ</t>
    </rPh>
    <phoneticPr fontId="1"/>
  </si>
  <si>
    <t>所属・役職</t>
    <phoneticPr fontId="1"/>
  </si>
  <si>
    <t>e-mailアドレス【必須】</t>
    <phoneticPr fontId="1"/>
  </si>
  <si>
    <t>Teｌ.【必須】</t>
    <phoneticPr fontId="1"/>
  </si>
  <si>
    <t>No.</t>
    <phoneticPr fontId="1"/>
  </si>
  <si>
    <t>氏　名（漢字）</t>
    <rPh sb="0" eb="1">
      <t>シ</t>
    </rPh>
    <rPh sb="2" eb="3">
      <t>メイ</t>
    </rPh>
    <rPh sb="4" eb="6">
      <t>カンジ</t>
    </rPh>
    <phoneticPr fontId="1"/>
  </si>
  <si>
    <t>氏名（フリガナ）</t>
    <rPh sb="0" eb="2">
      <t>シメイ</t>
    </rPh>
    <phoneticPr fontId="1"/>
  </si>
  <si>
    <t>勤務先名称</t>
    <rPh sb="0" eb="3">
      <t>キンムサキ</t>
    </rPh>
    <rPh sb="3" eb="5">
      <t>メイショウ</t>
    </rPh>
    <phoneticPr fontId="1"/>
  </si>
  <si>
    <t>所属・役職</t>
  </si>
  <si>
    <t>e-mailアドレス</t>
    <phoneticPr fontId="1"/>
  </si>
  <si>
    <t>Teｌ.</t>
    <phoneticPr fontId="1"/>
  </si>
  <si>
    <t>会員資格</t>
    <rPh sb="0" eb="2">
      <t>カイイン</t>
    </rPh>
    <rPh sb="2" eb="4">
      <t>シカク</t>
    </rPh>
    <phoneticPr fontId="1"/>
  </si>
  <si>
    <t>受講コース</t>
    <phoneticPr fontId="1"/>
  </si>
  <si>
    <t>参加費</t>
    <phoneticPr fontId="1"/>
  </si>
  <si>
    <t>過去の受講コース</t>
    <rPh sb="0" eb="2">
      <t>カコ</t>
    </rPh>
    <rPh sb="3" eb="5">
      <t>ジュコウ</t>
    </rPh>
    <phoneticPr fontId="1"/>
  </si>
  <si>
    <t>申込日</t>
    <rPh sb="0" eb="2">
      <t>モウシコ</t>
    </rPh>
    <rPh sb="2" eb="3">
      <t>ヒ</t>
    </rPh>
    <phoneticPr fontId="1"/>
  </si>
  <si>
    <t>備考</t>
  </si>
  <si>
    <t>入力上の注意</t>
    <rPh sb="0" eb="2">
      <t>ニュウリョク</t>
    </rPh>
    <rPh sb="2" eb="3">
      <t>ウエ</t>
    </rPh>
    <rPh sb="4" eb="6">
      <t>チュウイ</t>
    </rPh>
    <phoneticPr fontId="1"/>
  </si>
  <si>
    <t>姓と名の間にスペースを挿入してください。</t>
    <rPh sb="0" eb="1">
      <t>セイ</t>
    </rPh>
    <rPh sb="2" eb="3">
      <t>ナ</t>
    </rPh>
    <rPh sb="4" eb="5">
      <t>アイダ</t>
    </rPh>
    <rPh sb="11" eb="13">
      <t>ソウニュウ</t>
    </rPh>
    <phoneticPr fontId="1"/>
  </si>
  <si>
    <t>姓と名の間にスペースを挿入してください。</t>
    <rPh sb="0" eb="1">
      <t>セイ</t>
    </rPh>
    <rPh sb="2" eb="3">
      <t>ナ</t>
    </rPh>
    <phoneticPr fontId="1"/>
  </si>
  <si>
    <t>修了証または受講証に記載します。
講師が参加者の背景を確認します。</t>
    <rPh sb="0" eb="3">
      <t>シュウリョウショウ</t>
    </rPh>
    <rPh sb="6" eb="8">
      <t>ジュコウ</t>
    </rPh>
    <rPh sb="8" eb="9">
      <t>ショウ</t>
    </rPh>
    <rPh sb="10" eb="12">
      <t>キサイ</t>
    </rPh>
    <rPh sb="17" eb="19">
      <t>コウシ</t>
    </rPh>
    <rPh sb="20" eb="23">
      <t>サンカシャ</t>
    </rPh>
    <rPh sb="24" eb="26">
      <t>ハイケイ</t>
    </rPh>
    <rPh sb="27" eb="29">
      <t>カクニン</t>
    </rPh>
    <phoneticPr fontId="1"/>
  </si>
  <si>
    <t>修了証または受講証に記載します。
講師が参加者の背景を確認します。</t>
    <phoneticPr fontId="1"/>
  </si>
  <si>
    <t>参加者　入力欄</t>
    <rPh sb="0" eb="3">
      <t>サンカシャ</t>
    </rPh>
    <rPh sb="4" eb="6">
      <t>ニュウリョク</t>
    </rPh>
    <rPh sb="6" eb="7">
      <t>ラン</t>
    </rPh>
    <phoneticPr fontId="1"/>
  </si>
  <si>
    <t>会員資格【必須】</t>
    <rPh sb="0" eb="2">
      <t>カイイン</t>
    </rPh>
    <rPh sb="2" eb="4">
      <t>シカク</t>
    </rPh>
    <phoneticPr fontId="1"/>
  </si>
  <si>
    <t>受講コース【必須】</t>
    <phoneticPr fontId="1"/>
  </si>
  <si>
    <t>参加費【自動入力】</t>
    <phoneticPr fontId="1"/>
  </si>
  <si>
    <t>Dコース受講者【必須】</t>
    <rPh sb="4" eb="6">
      <t>ジュコウ</t>
    </rPh>
    <rPh sb="6" eb="7">
      <t>シャ</t>
    </rPh>
    <phoneticPr fontId="1"/>
  </si>
  <si>
    <t>&lt;特別会員&gt;
日本ｱﾌﾟﾗｲﾄﾞ・ｾﾗﾋﾟｭｰﾃｨｸｽ学会会員
薬物治療モニタリング研究会会員
明治薬科大学大学院臨床薬学専攻修了者
&lt;一般会員（非会員）&gt;
上記特別会員の非該当者
該当する会員種別の右側のセルのリストから「〇」を選択して入力して下さい。</t>
    <rPh sb="1" eb="3">
      <t>トクベツ</t>
    </rPh>
    <rPh sb="3" eb="5">
      <t>カイイン</t>
    </rPh>
    <rPh sb="69" eb="71">
      <t>イッパン</t>
    </rPh>
    <rPh sb="74" eb="75">
      <t>ヒ</t>
    </rPh>
    <rPh sb="75" eb="77">
      <t>カイイン</t>
    </rPh>
    <rPh sb="80" eb="82">
      <t>ジョウキ</t>
    </rPh>
    <rPh sb="82" eb="84">
      <t>トクベツ</t>
    </rPh>
    <rPh sb="84" eb="86">
      <t>カイイン</t>
    </rPh>
    <rPh sb="87" eb="88">
      <t>ヒ</t>
    </rPh>
    <rPh sb="88" eb="91">
      <t>ガイトウシャ</t>
    </rPh>
    <rPh sb="93" eb="95">
      <t>ガイトウ</t>
    </rPh>
    <rPh sb="97" eb="99">
      <t>カイイン</t>
    </rPh>
    <rPh sb="99" eb="101">
      <t>シュベツ</t>
    </rPh>
    <rPh sb="102" eb="103">
      <t>ミギ</t>
    </rPh>
    <rPh sb="103" eb="104">
      <t>ガワ</t>
    </rPh>
    <rPh sb="117" eb="119">
      <t>センタク</t>
    </rPh>
    <rPh sb="121" eb="123">
      <t>ニュウリョク</t>
    </rPh>
    <rPh sb="125" eb="126">
      <t>クダ</t>
    </rPh>
    <phoneticPr fontId="1"/>
  </si>
  <si>
    <t>今回、参加を希望されるコースを選択して下さい。
ご希望のコース名の
右側のセルのリストから「〇」を選択して入力して下さい。</t>
    <rPh sb="3" eb="5">
      <t>サンカ</t>
    </rPh>
    <rPh sb="15" eb="17">
      <t>センタク</t>
    </rPh>
    <rPh sb="19" eb="20">
      <t>クダ</t>
    </rPh>
    <rPh sb="26" eb="28">
      <t>キボウ</t>
    </rPh>
    <rPh sb="32" eb="33">
      <t>メイ</t>
    </rPh>
    <phoneticPr fontId="1"/>
  </si>
  <si>
    <t>※第11期後期は特別料金となります
特別会員： 4,000円（通常:6,000円）
一般会員： 6,000円（通常:4,000円）
Dコース：2000円（通常:3,000円）
※会員資格と受講コースを選択すると自動で受講料が表示されます。
※エラーとなった場合はそのままお送り下さい。</t>
    <rPh sb="1" eb="2">
      <t>ダイ</t>
    </rPh>
    <rPh sb="4" eb="5">
      <t>キ</t>
    </rPh>
    <rPh sb="5" eb="7">
      <t>コウキ</t>
    </rPh>
    <rPh sb="8" eb="10">
      <t>トクベツ</t>
    </rPh>
    <rPh sb="10" eb="12">
      <t>リョウキン</t>
    </rPh>
    <rPh sb="31" eb="33">
      <t>ツウジョウ</t>
    </rPh>
    <rPh sb="39" eb="40">
      <t>エン</t>
    </rPh>
    <rPh sb="55" eb="57">
      <t>ツウジョウ</t>
    </rPh>
    <rPh sb="63" eb="64">
      <t>エン</t>
    </rPh>
    <rPh sb="78" eb="80">
      <t>ツウジョウ</t>
    </rPh>
    <rPh sb="86" eb="87">
      <t>エン</t>
    </rPh>
    <phoneticPr fontId="1"/>
  </si>
  <si>
    <r>
      <t xml:space="preserve">過去に受講されたコースを入力してください。
＜参加条件：前期Aコース受講＞
※A,B,Cのいずれか1コースを受講
※複数回答可
次の例のように入力してください。
</t>
    </r>
    <r>
      <rPr>
        <b/>
        <sz val="11"/>
        <color rgb="FFFF0000"/>
        <rFont val="ＭＳ Ｐゴシック"/>
        <family val="3"/>
        <charset val="128"/>
      </rPr>
      <t>例）Aコース：9期（後）、10期（前）</t>
    </r>
    <r>
      <rPr>
        <b/>
        <sz val="10"/>
        <color rgb="FFFF0000"/>
        <rFont val="ＭＳ Ｐゴシック"/>
        <family val="3"/>
        <charset val="128"/>
      </rPr>
      <t xml:space="preserve">
 （分かれば受講番号　例）No.A005）
</t>
    </r>
    <rPh sb="12" eb="14">
      <t>ニュウリョク</t>
    </rPh>
    <rPh sb="72" eb="74">
      <t>ニュウリョク</t>
    </rPh>
    <rPh sb="82" eb="83">
      <t>レイ</t>
    </rPh>
    <rPh sb="90" eb="91">
      <t>キ</t>
    </rPh>
    <rPh sb="92" eb="93">
      <t>ウシ</t>
    </rPh>
    <rPh sb="97" eb="98">
      <t>キ</t>
    </rPh>
    <rPh sb="99" eb="100">
      <t>ゼン</t>
    </rPh>
    <rPh sb="104" eb="105">
      <t>ワ</t>
    </rPh>
    <rPh sb="108" eb="110">
      <t>ジュコウ</t>
    </rPh>
    <rPh sb="110" eb="112">
      <t>バンゴウ</t>
    </rPh>
    <rPh sb="113" eb="114">
      <t>レイ</t>
    </rPh>
    <phoneticPr fontId="1"/>
  </si>
  <si>
    <t>メールをお送り頂く日時を入力してください。
入力形式：　2020/04/01</t>
    <rPh sb="5" eb="6">
      <t>オク</t>
    </rPh>
    <rPh sb="7" eb="8">
      <t>イタダ</t>
    </rPh>
    <rPh sb="9" eb="11">
      <t>ニチジ</t>
    </rPh>
    <rPh sb="12" eb="14">
      <t>ニュウリョク</t>
    </rPh>
    <rPh sb="23" eb="25">
      <t>ニュウリョク</t>
    </rPh>
    <rPh sb="25" eb="27">
      <t>ケイシキ</t>
    </rPh>
    <phoneticPr fontId="1"/>
  </si>
  <si>
    <t>その他要望や連絡事項があればご自由にご記入下さい。</t>
    <rPh sb="15" eb="17">
      <t>ジユウ</t>
    </rPh>
    <rPh sb="19" eb="21">
      <t>キニュウ</t>
    </rPh>
    <rPh sb="21" eb="22">
      <t>クダ</t>
    </rPh>
    <phoneticPr fontId="1"/>
  </si>
  <si>
    <t>参加者　入力欄</t>
    <rPh sb="4" eb="6">
      <t>ニュウリョク</t>
    </rPh>
    <rPh sb="6" eb="7">
      <t>ラン</t>
    </rPh>
    <phoneticPr fontId="1"/>
  </si>
  <si>
    <t>ｱﾌﾟﾗｲﾄﾞ・ｾﾗﾋﾟｭｰﾃｨｸｽ学会</t>
    <rPh sb="18" eb="20">
      <t>ガッカイ</t>
    </rPh>
    <phoneticPr fontId="1"/>
  </si>
  <si>
    <t>Aコース</t>
    <phoneticPr fontId="1"/>
  </si>
  <si>
    <t>薬物治療ﾓﾆﾀﾘﾝｸﾞ研究会</t>
    <rPh sb="0" eb="2">
      <t>ヤクブツ</t>
    </rPh>
    <rPh sb="2" eb="4">
      <t>チリョウ</t>
    </rPh>
    <rPh sb="11" eb="14">
      <t>ケンキュウカイ</t>
    </rPh>
    <phoneticPr fontId="1"/>
  </si>
  <si>
    <t>Bコース</t>
    <phoneticPr fontId="1"/>
  </si>
  <si>
    <t>明治薬科大学臨床薬学専攻</t>
    <rPh sb="0" eb="2">
      <t>メイジ</t>
    </rPh>
    <rPh sb="2" eb="4">
      <t>ヤッカ</t>
    </rPh>
    <rPh sb="4" eb="5">
      <t>ダイ</t>
    </rPh>
    <rPh sb="5" eb="6">
      <t>ガク</t>
    </rPh>
    <rPh sb="6" eb="8">
      <t>リンショウ</t>
    </rPh>
    <rPh sb="8" eb="10">
      <t>ヤクガク</t>
    </rPh>
    <rPh sb="10" eb="12">
      <t>センコウ</t>
    </rPh>
    <phoneticPr fontId="1"/>
  </si>
  <si>
    <t>Cコース</t>
    <phoneticPr fontId="1"/>
  </si>
  <si>
    <t>上記該当なし（一般）</t>
    <rPh sb="0" eb="2">
      <t>ジョウキ</t>
    </rPh>
    <rPh sb="2" eb="4">
      <t>ガイトウ</t>
    </rPh>
    <rPh sb="7" eb="9">
      <t>イッパン</t>
    </rPh>
    <phoneticPr fontId="1"/>
  </si>
  <si>
    <t>Dコース</t>
    <phoneticPr fontId="1"/>
  </si>
  <si>
    <t>※全ての項目に間違いがないか、添付する前に今一度ご確認下さい。</t>
    <rPh sb="1" eb="2">
      <t>スベ</t>
    </rPh>
    <rPh sb="4" eb="6">
      <t>コウモク</t>
    </rPh>
    <rPh sb="7" eb="9">
      <t>マチガ</t>
    </rPh>
    <rPh sb="15" eb="17">
      <t>テンプ</t>
    </rPh>
    <rPh sb="19" eb="20">
      <t>マエ</t>
    </rPh>
    <rPh sb="21" eb="24">
      <t>イマイチド</t>
    </rPh>
    <rPh sb="25" eb="27">
      <t>カクニン</t>
    </rPh>
    <rPh sb="27" eb="28">
      <t>クダ</t>
    </rPh>
    <phoneticPr fontId="1"/>
  </si>
  <si>
    <t>確実に連絡の取れるアドレスをご入力下さい。資料送付や日程変更など受講に関する連絡は、全て登録頂いたアドレス宛にお送りします。</t>
    <rPh sb="0" eb="2">
      <t>カクジツ</t>
    </rPh>
    <rPh sb="3" eb="5">
      <t>レンラク</t>
    </rPh>
    <rPh sb="6" eb="7">
      <t>ト</t>
    </rPh>
    <rPh sb="15" eb="17">
      <t>ニュウリョク</t>
    </rPh>
    <rPh sb="17" eb="18">
      <t>クダ</t>
    </rPh>
    <rPh sb="21" eb="23">
      <t>シリョウ</t>
    </rPh>
    <rPh sb="23" eb="25">
      <t>ソウフ</t>
    </rPh>
    <rPh sb="26" eb="28">
      <t>ニッテイ</t>
    </rPh>
    <rPh sb="28" eb="30">
      <t>ヘンコウ</t>
    </rPh>
    <rPh sb="32" eb="34">
      <t>ジュコウ</t>
    </rPh>
    <rPh sb="35" eb="36">
      <t>カン</t>
    </rPh>
    <rPh sb="38" eb="40">
      <t>レンラク</t>
    </rPh>
    <rPh sb="42" eb="43">
      <t>スベ</t>
    </rPh>
    <rPh sb="44" eb="46">
      <t>トウロク</t>
    </rPh>
    <rPh sb="46" eb="47">
      <t>イタダ</t>
    </rPh>
    <rPh sb="53" eb="54">
      <t>アテ</t>
    </rPh>
    <rPh sb="56" eb="57">
      <t>オク</t>
    </rPh>
    <phoneticPr fontId="1"/>
  </si>
  <si>
    <t>緊急の連絡が必要な場合のみ使用しますが、出先でも連絡が取れるよう、ご自身の携帯電話の番号をご登録下さい。</t>
    <rPh sb="0" eb="2">
      <t>キンキュウ</t>
    </rPh>
    <rPh sb="3" eb="5">
      <t>レンラク</t>
    </rPh>
    <rPh sb="6" eb="8">
      <t>ヒツヨウ</t>
    </rPh>
    <rPh sb="9" eb="11">
      <t>バアイ</t>
    </rPh>
    <rPh sb="13" eb="15">
      <t>シヨウ</t>
    </rPh>
    <rPh sb="20" eb="22">
      <t>デサキ</t>
    </rPh>
    <rPh sb="24" eb="26">
      <t>レンラク</t>
    </rPh>
    <rPh sb="27" eb="28">
      <t>ト</t>
    </rPh>
    <rPh sb="34" eb="36">
      <t>ジシン</t>
    </rPh>
    <rPh sb="37" eb="39">
      <t>ケイタイ</t>
    </rPh>
    <rPh sb="39" eb="41">
      <t>デンワ</t>
    </rPh>
    <rPh sb="42" eb="44">
      <t>バンゴウ</t>
    </rPh>
    <rPh sb="46" eb="48">
      <t>トウロク</t>
    </rPh>
    <rPh sb="48" eb="49">
      <t>クダ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</si>
</sst>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5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  <font>
      <b/>
      <sz val="14"/>
      <color rgb="FFFF0000"/>
      <name val="ＭＳ Ｐゴシック"/>
      <family val="3"/>
      <charset val="128"/>
    </font>
    <font>
      <b/>
      <sz val="14"/>
      <color rgb="FF002060"/>
      <name val="ＭＳ Ｐゴシック"/>
      <family val="3"/>
      <charset val="128"/>
    </font>
    <font>
      <b/>
      <sz val="24"/>
      <color rgb="FF002060"/>
      <name val="ＭＳ Ｐゴシック"/>
      <family val="3"/>
      <charset val="128"/>
    </font>
    <font>
      <b/>
      <sz val="11"/>
      <color rgb="FF002060"/>
      <name val="ＭＳ Ｐゴシック"/>
      <family val="3"/>
      <charset val="128"/>
    </font>
    <font>
      <b/>
      <sz val="9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91">
    <xf numFmtId="0" fontId="0" fillId="0" borderId="0" xfId="0"/>
    <xf numFmtId="0" fontId="5" fillId="0" borderId="0" xfId="0" applyFont="1"/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9" fillId="2" borderId="13" xfId="0" applyFont="1" applyFill="1" applyBorder="1" applyAlignment="1">
      <alignment horizontal="center"/>
    </xf>
    <xf numFmtId="0" fontId="3" fillId="0" borderId="0" xfId="0" applyFont="1"/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0" xfId="0" applyFont="1"/>
    <xf numFmtId="0" fontId="12" fillId="2" borderId="1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4" fillId="2" borderId="0" xfId="0" applyFont="1" applyFill="1" applyAlignment="1">
      <alignment horizontal="left" vertical="top"/>
    </xf>
    <xf numFmtId="0" fontId="6" fillId="2" borderId="0" xfId="0" applyFont="1" applyFill="1" applyAlignment="1">
      <alignment vertical="center" wrapText="1"/>
    </xf>
    <xf numFmtId="0" fontId="10" fillId="2" borderId="0" xfId="0" applyFont="1" applyFill="1" applyAlignment="1">
      <alignment vertical="center" wrapText="1"/>
    </xf>
    <xf numFmtId="0" fontId="12" fillId="2" borderId="9" xfId="0" applyFont="1" applyFill="1" applyBorder="1" applyAlignment="1">
      <alignment vertical="center" wrapText="1"/>
    </xf>
    <xf numFmtId="0" fontId="12" fillId="2" borderId="0" xfId="0" applyFont="1" applyFill="1"/>
    <xf numFmtId="0" fontId="8" fillId="0" borderId="7" xfId="0" applyFont="1" applyBorder="1" applyAlignment="1">
      <alignment horizontal="center" vertical="center" wrapText="1"/>
    </xf>
    <xf numFmtId="0" fontId="5" fillId="4" borderId="17" xfId="0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/>
    </xf>
    <xf numFmtId="0" fontId="5" fillId="4" borderId="24" xfId="0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12" fillId="0" borderId="8" xfId="0" applyFont="1" applyBorder="1" applyAlignment="1">
      <alignment horizontal="center" vertical="center" wrapText="1"/>
    </xf>
    <xf numFmtId="0" fontId="7" fillId="4" borderId="25" xfId="0" applyFont="1" applyFill="1" applyBorder="1" applyAlignment="1">
      <alignment horizontal="center" vertical="center"/>
    </xf>
    <xf numFmtId="0" fontId="7" fillId="4" borderId="26" xfId="0" applyFont="1" applyFill="1" applyBorder="1" applyAlignment="1">
      <alignment horizontal="center" vertical="center"/>
    </xf>
    <xf numFmtId="0" fontId="7" fillId="4" borderId="27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vertical="center" wrapText="1"/>
    </xf>
    <xf numFmtId="0" fontId="12" fillId="2" borderId="0" xfId="0" applyFont="1" applyFill="1" applyBorder="1"/>
    <xf numFmtId="0" fontId="8" fillId="2" borderId="1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/>
    </xf>
    <xf numFmtId="0" fontId="12" fillId="4" borderId="9" xfId="0" applyFont="1" applyFill="1" applyBorder="1" applyAlignment="1">
      <alignment horizontal="center" vertical="center" wrapText="1"/>
    </xf>
    <xf numFmtId="0" fontId="7" fillId="2" borderId="33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4" borderId="36" xfId="0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center" vertical="center"/>
    </xf>
    <xf numFmtId="0" fontId="16" fillId="0" borderId="0" xfId="0" applyFont="1"/>
    <xf numFmtId="0" fontId="5" fillId="4" borderId="18" xfId="0" applyFont="1" applyFill="1" applyBorder="1" applyAlignment="1">
      <alignment horizontal="center" vertical="center"/>
    </xf>
    <xf numFmtId="0" fontId="5" fillId="4" borderId="19" xfId="0" applyFont="1" applyFill="1" applyBorder="1" applyAlignment="1">
      <alignment horizontal="center" vertical="center"/>
    </xf>
    <xf numFmtId="0" fontId="5" fillId="4" borderId="23" xfId="0" applyFont="1" applyFill="1" applyBorder="1" applyAlignment="1">
      <alignment horizontal="center" vertical="center"/>
    </xf>
    <xf numFmtId="0" fontId="8" fillId="3" borderId="2" xfId="0" applyFont="1" applyFill="1" applyBorder="1" applyAlignment="1" applyProtection="1">
      <alignment horizontal="center" vertical="center"/>
      <protection locked="0"/>
    </xf>
    <xf numFmtId="0" fontId="5" fillId="3" borderId="31" xfId="0" applyFont="1" applyFill="1" applyBorder="1" applyAlignment="1" applyProtection="1">
      <alignment vertical="center"/>
      <protection locked="0"/>
    </xf>
    <xf numFmtId="0" fontId="5" fillId="3" borderId="0" xfId="0" applyFont="1" applyFill="1" applyBorder="1" applyAlignment="1" applyProtection="1">
      <alignment vertical="center"/>
      <protection locked="0"/>
    </xf>
    <xf numFmtId="0" fontId="5" fillId="3" borderId="20" xfId="0" applyFont="1" applyFill="1" applyBorder="1" applyAlignment="1" applyProtection="1">
      <alignment vertical="center"/>
      <protection locked="0"/>
    </xf>
    <xf numFmtId="0" fontId="5" fillId="3" borderId="22" xfId="0" applyFont="1" applyFill="1" applyBorder="1" applyAlignment="1" applyProtection="1">
      <alignment vertical="center"/>
      <protection locked="0"/>
    </xf>
    <xf numFmtId="0" fontId="5" fillId="3" borderId="14" xfId="0" applyFont="1" applyFill="1" applyBorder="1" applyAlignment="1" applyProtection="1">
      <alignment vertical="center"/>
      <protection locked="0"/>
    </xf>
    <xf numFmtId="0" fontId="5" fillId="3" borderId="21" xfId="0" applyFont="1" applyFill="1" applyBorder="1" applyAlignment="1" applyProtection="1">
      <alignment vertical="center"/>
      <protection locked="0"/>
    </xf>
    <xf numFmtId="0" fontId="17" fillId="0" borderId="0" xfId="0" applyFont="1"/>
    <xf numFmtId="0" fontId="2" fillId="0" borderId="0" xfId="1" applyAlignment="1" applyProtection="1"/>
    <xf numFmtId="0" fontId="5" fillId="3" borderId="3" xfId="0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center" vertical="center"/>
      <protection locked="0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 applyProtection="1">
      <alignment horizontal="center" vertical="center" wrapText="1"/>
      <protection locked="0"/>
    </xf>
    <xf numFmtId="14" fontId="7" fillId="0" borderId="1" xfId="0" applyNumberFormat="1" applyFont="1" applyBorder="1" applyAlignment="1" applyProtection="1">
      <alignment horizontal="center" vertical="center" wrapText="1"/>
      <protection locked="0"/>
    </xf>
    <xf numFmtId="0" fontId="12" fillId="2" borderId="9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 applyProtection="1">
      <alignment horizontal="center" vertical="center" wrapText="1"/>
      <protection locked="0"/>
    </xf>
    <xf numFmtId="0" fontId="15" fillId="2" borderId="0" xfId="0" applyFont="1" applyFill="1" applyAlignment="1">
      <alignment horizontal="center" wrapText="1"/>
    </xf>
    <xf numFmtId="0" fontId="8" fillId="0" borderId="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12" fillId="2" borderId="9" xfId="0" applyFont="1" applyFill="1" applyBorder="1" applyAlignment="1">
      <alignment horizontal="center" vertical="center" wrapText="1"/>
    </xf>
    <xf numFmtId="0" fontId="12" fillId="2" borderId="15" xfId="0" applyFont="1" applyFill="1" applyBorder="1" applyAlignment="1">
      <alignment horizontal="center" vertical="center" wrapText="1"/>
    </xf>
    <xf numFmtId="14" fontId="3" fillId="3" borderId="17" xfId="0" applyNumberFormat="1" applyFont="1" applyFill="1" applyBorder="1" applyAlignment="1" applyProtection="1">
      <alignment vertical="center" wrapText="1"/>
      <protection locked="0"/>
    </xf>
    <xf numFmtId="14" fontId="3" fillId="3" borderId="10" xfId="0" applyNumberFormat="1" applyFont="1" applyFill="1" applyBorder="1" applyAlignment="1" applyProtection="1">
      <alignment vertical="center" wrapText="1"/>
      <protection locked="0"/>
    </xf>
    <xf numFmtId="14" fontId="3" fillId="3" borderId="24" xfId="0" applyNumberFormat="1" applyFont="1" applyFill="1" applyBorder="1" applyAlignment="1" applyProtection="1">
      <alignment vertical="center" wrapText="1"/>
      <protection locked="0"/>
    </xf>
    <xf numFmtId="0" fontId="5" fillId="3" borderId="37" xfId="0" applyFont="1" applyFill="1" applyBorder="1" applyAlignment="1" applyProtection="1">
      <alignment horizontal="center" vertical="center"/>
      <protection locked="0"/>
    </xf>
    <xf numFmtId="0" fontId="5" fillId="3" borderId="38" xfId="0" applyFont="1" applyFill="1" applyBorder="1" applyAlignment="1" applyProtection="1">
      <alignment horizontal="center" vertical="center"/>
      <protection locked="0"/>
    </xf>
    <xf numFmtId="0" fontId="5" fillId="3" borderId="39" xfId="0" applyFont="1" applyFill="1" applyBorder="1" applyAlignment="1" applyProtection="1">
      <alignment horizontal="center" vertical="center"/>
      <protection locked="0"/>
    </xf>
    <xf numFmtId="0" fontId="5" fillId="3" borderId="40" xfId="0" applyFont="1" applyFill="1" applyBorder="1" applyAlignment="1" applyProtection="1">
      <alignment horizontal="center" vertical="center"/>
      <protection locked="0"/>
    </xf>
    <xf numFmtId="0" fontId="5" fillId="3" borderId="41" xfId="0" applyFont="1" applyFill="1" applyBorder="1" applyAlignment="1" applyProtection="1">
      <alignment horizontal="center" vertical="center"/>
      <protection locked="0"/>
    </xf>
    <xf numFmtId="0" fontId="5" fillId="3" borderId="42" xfId="0" applyFont="1" applyFill="1" applyBorder="1" applyAlignment="1" applyProtection="1">
      <alignment horizontal="center" vertical="center"/>
      <protection locked="0"/>
    </xf>
    <xf numFmtId="0" fontId="5" fillId="2" borderId="7" xfId="0" applyFont="1" applyFill="1" applyBorder="1" applyAlignment="1">
      <alignment horizontal="center" vertical="center" wrapText="1"/>
    </xf>
    <xf numFmtId="0" fontId="5" fillId="3" borderId="28" xfId="0" applyFont="1" applyFill="1" applyBorder="1" applyAlignment="1" applyProtection="1">
      <alignment vertical="center" wrapText="1"/>
      <protection locked="0"/>
    </xf>
    <xf numFmtId="0" fontId="5" fillId="3" borderId="29" xfId="0" applyFont="1" applyFill="1" applyBorder="1" applyAlignment="1" applyProtection="1">
      <alignment vertical="center" wrapText="1"/>
      <protection locked="0"/>
    </xf>
    <xf numFmtId="0" fontId="5" fillId="3" borderId="30" xfId="0" applyFont="1" applyFill="1" applyBorder="1" applyAlignment="1" applyProtection="1">
      <alignment vertical="center" wrapText="1"/>
      <protection locked="0"/>
    </xf>
    <xf numFmtId="0" fontId="5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left"/>
    </xf>
    <xf numFmtId="0" fontId="5" fillId="3" borderId="5" xfId="0" applyFont="1" applyFill="1" applyBorder="1" applyAlignment="1" applyProtection="1">
      <alignment horizontal="center" vertical="center" wrapText="1"/>
      <protection locked="0"/>
    </xf>
    <xf numFmtId="0" fontId="5" fillId="3" borderId="12" xfId="0" applyFont="1" applyFill="1" applyBorder="1" applyAlignment="1" applyProtection="1">
      <alignment horizontal="center" vertical="center" wrapText="1"/>
      <protection locked="0"/>
    </xf>
    <xf numFmtId="0" fontId="13" fillId="2" borderId="17" xfId="0" applyFont="1" applyFill="1" applyBorder="1" applyAlignment="1">
      <alignment horizontal="center" vertical="center" wrapText="1"/>
    </xf>
    <xf numFmtId="0" fontId="13" fillId="2" borderId="14" xfId="0" applyFont="1" applyFill="1" applyBorder="1" applyAlignment="1">
      <alignment horizontal="center" vertical="center" wrapText="1"/>
    </xf>
    <xf numFmtId="0" fontId="12" fillId="2" borderId="32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 applyProtection="1">
      <alignment horizontal="center" vertical="center"/>
      <protection locked="0"/>
    </xf>
    <xf numFmtId="0" fontId="8" fillId="3" borderId="6" xfId="0" applyFont="1" applyFill="1" applyBorder="1" applyAlignment="1" applyProtection="1">
      <alignment horizontal="center" vertical="center"/>
      <protection locked="0"/>
    </xf>
    <xf numFmtId="0" fontId="8" fillId="3" borderId="12" xfId="0" applyFont="1" applyFill="1" applyBorder="1" applyAlignment="1" applyProtection="1">
      <alignment horizontal="center" vertical="center"/>
      <protection locked="0"/>
    </xf>
    <xf numFmtId="0" fontId="8" fillId="0" borderId="16" xfId="0" applyFont="1" applyBorder="1" applyAlignment="1">
      <alignment horizontal="center" vertical="center"/>
    </xf>
    <xf numFmtId="0" fontId="7" fillId="4" borderId="34" xfId="0" applyFont="1" applyFill="1" applyBorder="1" applyAlignment="1">
      <alignment horizontal="center" vertical="center" wrapText="1"/>
    </xf>
    <xf numFmtId="0" fontId="7" fillId="4" borderId="35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12" fillId="2" borderId="20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914400</xdr:colOff>
      <xdr:row>2</xdr:row>
      <xdr:rowOff>76200</xdr:rowOff>
    </xdr:from>
    <xdr:to>
      <xdr:col>1</xdr:col>
      <xdr:colOff>1440180</xdr:colOff>
      <xdr:row>3</xdr:row>
      <xdr:rowOff>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E2338255-FA35-4C09-9785-8DC22B9C60C6}"/>
            </a:ext>
          </a:extLst>
        </xdr:cNvPr>
        <xdr:cNvSpPr/>
      </xdr:nvSpPr>
      <xdr:spPr>
        <a:xfrm>
          <a:off x="1493520" y="556260"/>
          <a:ext cx="525780" cy="19050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M23"/>
  <sheetViews>
    <sheetView showGridLines="0" showRowColHeaders="0" tabSelected="1" showRuler="0" showWhiteSpace="0" view="pageLayout" zoomScaleNormal="70" zoomScaleSheetLayoutView="112" workbookViewId="0">
      <selection activeCell="J7" sqref="J7"/>
    </sheetView>
  </sheetViews>
  <sheetFormatPr defaultColWidth="8.77734375" defaultRowHeight="13.2" x14ac:dyDescent="0.2"/>
  <cols>
    <col min="1" max="1" width="8.21875" style="1" customWidth="1"/>
    <col min="2" max="2" width="29" style="1" customWidth="1"/>
    <col min="3" max="3" width="7.77734375" style="1" customWidth="1"/>
    <col min="4" max="4" width="11.44140625" style="1" customWidth="1"/>
    <col min="5" max="5" width="8" style="1" customWidth="1"/>
    <col min="6" max="6" width="31.44140625" style="1" customWidth="1"/>
    <col min="7" max="7" width="9.44140625" style="1" customWidth="1"/>
    <col min="8" max="8" width="22.44140625" style="1" customWidth="1"/>
    <col min="9" max="9" width="26.77734375" style="1" customWidth="1"/>
    <col min="10" max="10" width="27.77734375" style="1" customWidth="1"/>
    <col min="11" max="27" width="8.77734375" style="1"/>
    <col min="28" max="45" width="17.21875" style="1" customWidth="1"/>
    <col min="46" max="16384" width="8.77734375" style="1"/>
  </cols>
  <sheetData>
    <row r="1" spans="1:39" s="35" customFormat="1" ht="28.2" x14ac:dyDescent="0.35">
      <c r="A1" s="34"/>
      <c r="B1" s="56" t="s">
        <v>0</v>
      </c>
      <c r="C1" s="56"/>
      <c r="D1" s="56"/>
      <c r="E1" s="56"/>
      <c r="F1" s="56"/>
      <c r="G1" s="56"/>
      <c r="H1" s="56"/>
      <c r="I1" s="56"/>
      <c r="J1" s="56"/>
      <c r="AA1" s="35" t="s">
        <v>1</v>
      </c>
    </row>
    <row r="2" spans="1:39" ht="9.6" customHeight="1" x14ac:dyDescent="0.2">
      <c r="A2" s="2"/>
      <c r="B2" s="3"/>
      <c r="C2" s="3"/>
      <c r="D2" s="3"/>
      <c r="E2" s="3"/>
      <c r="F2" s="3"/>
      <c r="G2" s="3"/>
      <c r="H2" s="3"/>
      <c r="I2" s="3"/>
      <c r="J2" s="3"/>
    </row>
    <row r="3" spans="1:39" s="5" customFormat="1" ht="21" x14ac:dyDescent="0.25">
      <c r="A3" s="75" t="s">
        <v>2</v>
      </c>
      <c r="B3" s="75"/>
      <c r="C3" s="75"/>
      <c r="D3" s="75"/>
      <c r="E3" s="75"/>
      <c r="F3" s="75"/>
      <c r="G3" s="75"/>
      <c r="H3" s="75"/>
      <c r="I3" s="75"/>
      <c r="J3" s="75"/>
    </row>
    <row r="4" spans="1:39" ht="13.2" customHeight="1" x14ac:dyDescent="0.3">
      <c r="A4" s="4"/>
      <c r="B4" s="4"/>
      <c r="C4" s="4"/>
      <c r="D4" s="4"/>
      <c r="E4" s="4"/>
      <c r="F4" s="4"/>
      <c r="G4" s="4"/>
      <c r="H4" s="4"/>
      <c r="I4" s="4"/>
      <c r="J4" s="4"/>
      <c r="AA4" s="1" t="s">
        <v>3</v>
      </c>
    </row>
    <row r="5" spans="1:39" s="21" customFormat="1" ht="18" customHeight="1" x14ac:dyDescent="0.2">
      <c r="A5" s="6" t="s">
        <v>4</v>
      </c>
      <c r="B5" s="7" t="s">
        <v>5</v>
      </c>
      <c r="C5" s="57" t="s">
        <v>6</v>
      </c>
      <c r="D5" s="84"/>
      <c r="E5" s="58"/>
      <c r="F5" s="17" t="s">
        <v>7</v>
      </c>
      <c r="G5" s="57" t="s">
        <v>8</v>
      </c>
      <c r="H5" s="58"/>
      <c r="I5" s="7" t="s">
        <v>9</v>
      </c>
      <c r="J5" s="7" t="s">
        <v>10</v>
      </c>
      <c r="AA5" s="50" t="s">
        <v>11</v>
      </c>
      <c r="AB5" s="50" t="s">
        <v>12</v>
      </c>
      <c r="AC5" s="50" t="s">
        <v>13</v>
      </c>
      <c r="AD5" s="50" t="s">
        <v>14</v>
      </c>
      <c r="AE5" s="50" t="s">
        <v>15</v>
      </c>
      <c r="AF5" s="50" t="s">
        <v>16</v>
      </c>
      <c r="AG5" s="50" t="s">
        <v>17</v>
      </c>
      <c r="AH5" s="50" t="s">
        <v>18</v>
      </c>
      <c r="AI5" s="50" t="s">
        <v>19</v>
      </c>
      <c r="AJ5" s="50" t="s">
        <v>20</v>
      </c>
      <c r="AK5" s="50" t="s">
        <v>21</v>
      </c>
      <c r="AL5" s="50" t="s">
        <v>22</v>
      </c>
      <c r="AM5" s="50" t="s">
        <v>23</v>
      </c>
    </row>
    <row r="6" spans="1:39" s="11" customFormat="1" ht="60.6" thickBot="1" x14ac:dyDescent="0.25">
      <c r="A6" s="9" t="s">
        <v>24</v>
      </c>
      <c r="B6" s="22" t="s">
        <v>25</v>
      </c>
      <c r="C6" s="59" t="s">
        <v>26</v>
      </c>
      <c r="D6" s="80"/>
      <c r="E6" s="60"/>
      <c r="F6" s="15" t="s">
        <v>27</v>
      </c>
      <c r="G6" s="59" t="s">
        <v>28</v>
      </c>
      <c r="H6" s="60"/>
      <c r="I6" s="10" t="s">
        <v>50</v>
      </c>
      <c r="J6" s="10" t="s">
        <v>51</v>
      </c>
      <c r="AA6" s="51"/>
      <c r="AB6" s="51">
        <f>B7</f>
        <v>0</v>
      </c>
      <c r="AC6" s="51">
        <f t="shared" ref="AC6" si="0">C7</f>
        <v>0</v>
      </c>
      <c r="AD6" s="51">
        <f>F7</f>
        <v>0</v>
      </c>
      <c r="AE6" s="51">
        <f>G7</f>
        <v>0</v>
      </c>
      <c r="AF6" s="51">
        <f>I7</f>
        <v>0</v>
      </c>
      <c r="AG6" s="51">
        <f>J7</f>
        <v>0</v>
      </c>
      <c r="AH6" s="51" t="str">
        <f>B15</f>
        <v>一般会員（非会員）</v>
      </c>
      <c r="AI6" s="51" t="str">
        <f>IF(E11="○","A","")&amp;IF(E12="○","B","")&amp;IF(E13="○","C","")&amp;IF(E14="○","D","")</f>
        <v/>
      </c>
      <c r="AJ6" s="51" t="str">
        <f>SUM(VALUE(F11),VALUE(F12),VALUE(F13),VALUE(F14))&amp;"円"</f>
        <v>0円</v>
      </c>
      <c r="AK6" s="51" t="str">
        <f>G11&amp;G12&amp;G13&amp;G14</f>
        <v/>
      </c>
      <c r="AL6" s="52">
        <f>I11</f>
        <v>0</v>
      </c>
      <c r="AM6" s="51">
        <f>J11</f>
        <v>0</v>
      </c>
    </row>
    <row r="7" spans="1:39" ht="40.200000000000003" customHeight="1" thickBot="1" x14ac:dyDescent="0.25">
      <c r="A7" s="54" t="s">
        <v>29</v>
      </c>
      <c r="B7" s="39"/>
      <c r="C7" s="81"/>
      <c r="D7" s="82"/>
      <c r="E7" s="83"/>
      <c r="F7" s="55"/>
      <c r="G7" s="76"/>
      <c r="H7" s="77"/>
      <c r="I7" s="48"/>
      <c r="J7" s="49"/>
    </row>
    <row r="8" spans="1:39" ht="24" customHeight="1" x14ac:dyDescent="0.2">
      <c r="A8" s="3"/>
      <c r="B8" s="3"/>
      <c r="C8" s="3"/>
      <c r="D8" s="3"/>
      <c r="E8" s="3"/>
      <c r="F8" s="3"/>
      <c r="G8" s="3"/>
      <c r="H8" s="3"/>
      <c r="I8" s="3"/>
      <c r="J8" s="12"/>
    </row>
    <row r="9" spans="1:39" s="8" customFormat="1" ht="21" customHeight="1" x14ac:dyDescent="0.2">
      <c r="A9" s="6" t="s">
        <v>4</v>
      </c>
      <c r="B9" s="89" t="s">
        <v>30</v>
      </c>
      <c r="C9" s="90"/>
      <c r="D9" s="57" t="s">
        <v>31</v>
      </c>
      <c r="E9" s="58"/>
      <c r="F9" s="29" t="s">
        <v>32</v>
      </c>
      <c r="G9" s="57" t="s">
        <v>33</v>
      </c>
      <c r="H9" s="58"/>
      <c r="I9" s="28" t="s">
        <v>22</v>
      </c>
      <c r="J9" s="7" t="s">
        <v>23</v>
      </c>
    </row>
    <row r="10" spans="1:39" s="16" customFormat="1" ht="133.94999999999999" customHeight="1" thickBot="1" x14ac:dyDescent="0.2">
      <c r="A10" s="9" t="s">
        <v>24</v>
      </c>
      <c r="B10" s="87" t="s">
        <v>34</v>
      </c>
      <c r="C10" s="88"/>
      <c r="D10" s="59" t="s">
        <v>35</v>
      </c>
      <c r="E10" s="60"/>
      <c r="F10" s="30" t="s">
        <v>36</v>
      </c>
      <c r="G10" s="59" t="s">
        <v>37</v>
      </c>
      <c r="H10" s="60"/>
      <c r="I10" s="53" t="s">
        <v>38</v>
      </c>
      <c r="J10" s="10" t="s">
        <v>39</v>
      </c>
      <c r="M10" s="27"/>
    </row>
    <row r="11" spans="1:39" ht="17.399999999999999" customHeight="1" x14ac:dyDescent="0.2">
      <c r="A11" s="70" t="s">
        <v>40</v>
      </c>
      <c r="B11" s="23" t="s">
        <v>41</v>
      </c>
      <c r="C11" s="40"/>
      <c r="D11" s="18" t="s">
        <v>42</v>
      </c>
      <c r="E11" s="44"/>
      <c r="F11" s="36" t="str">
        <f>IF(NOT($E$11="○"),"0",IF(OR($C$11="○",$C$12="○",$C$13="○"),"4,000","6,000"))</f>
        <v>0</v>
      </c>
      <c r="G11" s="64"/>
      <c r="H11" s="65"/>
      <c r="I11" s="61"/>
      <c r="J11" s="71"/>
    </row>
    <row r="12" spans="1:39" ht="17.399999999999999" customHeight="1" x14ac:dyDescent="0.2">
      <c r="A12" s="70"/>
      <c r="B12" s="24" t="s">
        <v>43</v>
      </c>
      <c r="C12" s="41"/>
      <c r="D12" s="19" t="s">
        <v>44</v>
      </c>
      <c r="E12" s="41"/>
      <c r="F12" s="37" t="str">
        <f>IF(NOT($E$12="○"),"0",IF(OR($C$11="○",$C$12="○",$C$13="○"),"4,000","6,000"))</f>
        <v>0</v>
      </c>
      <c r="G12" s="66"/>
      <c r="H12" s="67"/>
      <c r="I12" s="62"/>
      <c r="J12" s="72"/>
    </row>
    <row r="13" spans="1:39" ht="17.399999999999999" customHeight="1" x14ac:dyDescent="0.2">
      <c r="A13" s="70"/>
      <c r="B13" s="24" t="s">
        <v>45</v>
      </c>
      <c r="C13" s="42"/>
      <c r="D13" s="19" t="s">
        <v>46</v>
      </c>
      <c r="E13" s="41"/>
      <c r="F13" s="37" t="str">
        <f>IF(NOT($E$13="○"),"0",IF(OR($C$11="○",$C$12="○",$C$13="○"),"4,000","6,000"))</f>
        <v>0</v>
      </c>
      <c r="G13" s="66"/>
      <c r="H13" s="67"/>
      <c r="I13" s="62"/>
      <c r="J13" s="72"/>
    </row>
    <row r="14" spans="1:39" ht="17.399999999999999" customHeight="1" thickBot="1" x14ac:dyDescent="0.25">
      <c r="A14" s="70"/>
      <c r="B14" s="25" t="s">
        <v>47</v>
      </c>
      <c r="C14" s="43"/>
      <c r="D14" s="20" t="s">
        <v>48</v>
      </c>
      <c r="E14" s="45"/>
      <c r="F14" s="38" t="str">
        <f>IF($E$14="○","2,000","0")</f>
        <v>0</v>
      </c>
      <c r="G14" s="68"/>
      <c r="H14" s="69"/>
      <c r="I14" s="63"/>
      <c r="J14" s="73"/>
    </row>
    <row r="15" spans="1:39" s="32" customFormat="1" ht="31.2" customHeight="1" x14ac:dyDescent="0.2">
      <c r="A15" s="31"/>
      <c r="B15" s="85" t="str">
        <f>IF(OR($C$11="○",$C$12="○",$C$13="○"),"特別会員","一般会員（非会員）")</f>
        <v>一般会員（非会員）</v>
      </c>
      <c r="C15" s="86"/>
      <c r="D15" s="85" t="str">
        <f>"申込コース："&amp;IF(E11="○","A","")&amp;IF(E12="○","B","")&amp;IF(E13="○","C","")&amp;IF(E14="○","D","")</f>
        <v>申込コース：</v>
      </c>
      <c r="E15" s="86"/>
      <c r="F15" s="33" t="str">
        <f>"参加費合計："&amp;SUM(VALUE(F11),VALUE(F12),VALUE(F13),VALUE(F14))&amp;"円"</f>
        <v>参加費合計：0円</v>
      </c>
      <c r="G15" s="78" t="s">
        <v>49</v>
      </c>
      <c r="H15" s="79"/>
      <c r="I15" s="79"/>
      <c r="J15" s="79"/>
    </row>
    <row r="16" spans="1:39" ht="13.5" customHeight="1" x14ac:dyDescent="0.2">
      <c r="A16" s="13"/>
      <c r="B16" s="13"/>
      <c r="C16" s="13"/>
      <c r="D16" s="13"/>
      <c r="E16" s="13"/>
      <c r="F16" s="13"/>
      <c r="G16" s="26"/>
      <c r="H16" s="74"/>
      <c r="I16" s="74"/>
      <c r="J16" s="14"/>
    </row>
    <row r="19" spans="4:4" s="46" customFormat="1" x14ac:dyDescent="0.2">
      <c r="D19" s="47"/>
    </row>
    <row r="20" spans="4:4" s="46" customFormat="1" ht="10.8" x14ac:dyDescent="0.15"/>
    <row r="21" spans="4:4" s="46" customFormat="1" ht="10.8" x14ac:dyDescent="0.15"/>
    <row r="22" spans="4:4" s="46" customFormat="1" ht="10.8" x14ac:dyDescent="0.15"/>
    <row r="23" spans="4:4" s="46" customFormat="1" ht="10.8" x14ac:dyDescent="0.15"/>
  </sheetData>
  <sheetProtection algorithmName="SHA-512" hashValue="fm1k3xhSmECaCkbG9AauzNtTqGdDbiti2yhgmWGQuGJPFcZky+/+VPafsJfCJJt3GvlHnpX8WpNO0D/dbP3ObA==" saltValue="E8fpaAabZT1wYhU4UW5k3g==" spinCount="100000" sheet="1" selectLockedCells="1"/>
  <protectedRanges>
    <protectedRange sqref="B7:J7 C11:C14 E11:E14 G11:H14 I11:I14 J11:J14 AA6:AM6" name="範囲1"/>
  </protectedRanges>
  <mergeCells count="25">
    <mergeCell ref="A11:A14"/>
    <mergeCell ref="J11:J14"/>
    <mergeCell ref="H16:I16"/>
    <mergeCell ref="A3:J3"/>
    <mergeCell ref="G5:H5"/>
    <mergeCell ref="G6:H6"/>
    <mergeCell ref="G7:H7"/>
    <mergeCell ref="G9:H9"/>
    <mergeCell ref="G15:J15"/>
    <mergeCell ref="C6:E6"/>
    <mergeCell ref="C7:E7"/>
    <mergeCell ref="C5:E5"/>
    <mergeCell ref="B15:C15"/>
    <mergeCell ref="D15:E15"/>
    <mergeCell ref="B10:C10"/>
    <mergeCell ref="B9:C9"/>
    <mergeCell ref="B1:J1"/>
    <mergeCell ref="D9:E9"/>
    <mergeCell ref="D10:E10"/>
    <mergeCell ref="G10:H10"/>
    <mergeCell ref="I11:I14"/>
    <mergeCell ref="G11:H11"/>
    <mergeCell ref="G12:H12"/>
    <mergeCell ref="G13:H13"/>
    <mergeCell ref="G14:H14"/>
  </mergeCells>
  <phoneticPr fontId="1"/>
  <dataValidations count="1">
    <dataValidation type="list" allowBlank="1" showInputMessage="1" showErrorMessage="1" sqref="C11:C14 E11:E14" xr:uid="{00000000-0002-0000-0000-000000000000}">
      <formula1>$AA$1:$AA$3</formula1>
    </dataValidation>
  </dataValidations>
  <printOptions horizontalCentered="1" verticalCentered="1"/>
  <pageMargins left="0" right="0" top="0.39370078740157483" bottom="0.35433070866141736" header="0.39370078740157483" footer="0.35433070866141736"/>
  <pageSetup paperSize="9" scale="27" orientation="landscape" horizontalDpi="4294967292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Manager/>
  <Company>クリックトライ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yoko hayashi</dc:creator>
  <cp:keywords/>
  <dc:description/>
  <cp:lastModifiedBy>ｙ ｔ</cp:lastModifiedBy>
  <cp:revision/>
  <dcterms:created xsi:type="dcterms:W3CDTF">2002-02-21T00:37:51Z</dcterms:created>
  <dcterms:modified xsi:type="dcterms:W3CDTF">2020-05-20T12:14:10Z</dcterms:modified>
  <cp:category/>
  <cp:contentStatus/>
</cp:coreProperties>
</file>