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ykaji\Desktop\第88回大腸癌研究会HPへの掲載内容\"/>
    </mc:Choice>
  </mc:AlternateContent>
  <bookViews>
    <workbookView xWindow="0" yWindow="0" windowWidth="26400" windowHeight="11205" tabRatio="500"/>
  </bookViews>
  <sheets>
    <sheet name="DRアンケート" sheetId="3" r:id="rId1"/>
  </sheets>
  <definedNames>
    <definedName name="_xlnm.Print_Area" localSheetId="0">DRアンケート!$A$2:$F$151</definedName>
  </definedNames>
  <calcPr calcId="17102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46" i="3" l="1"/>
  <c r="C102" i="3"/>
  <c r="A156" i="3"/>
  <c r="D151" i="3"/>
  <c r="D147" i="3"/>
  <c r="MT1" i="3"/>
  <c r="F63" i="3"/>
  <c r="E41" i="3"/>
  <c r="C150" i="3"/>
  <c r="C148" i="3"/>
  <c r="C149" i="3"/>
  <c r="C151" i="3"/>
  <c r="C147" i="3"/>
  <c r="MS1" i="3"/>
  <c r="MR1" i="3"/>
  <c r="MQ1" i="3"/>
  <c r="MP1" i="3"/>
  <c r="MO1" i="3"/>
  <c r="MN1" i="3"/>
  <c r="MM1" i="3"/>
  <c r="ML1" i="3"/>
  <c r="MK1" i="3"/>
  <c r="F93" i="3"/>
  <c r="F89" i="3"/>
  <c r="FK1" i="3"/>
  <c r="E93" i="3"/>
  <c r="E89" i="3"/>
  <c r="FJ1" i="3"/>
  <c r="D93" i="3"/>
  <c r="D89" i="3"/>
  <c r="FI1" i="3"/>
  <c r="C90" i="3"/>
  <c r="C91" i="3"/>
  <c r="C92" i="3"/>
  <c r="C93" i="3"/>
  <c r="C89" i="3"/>
  <c r="FH1" i="3"/>
  <c r="FG1" i="3"/>
  <c r="FF1" i="3"/>
  <c r="FE1" i="3"/>
  <c r="FD1" i="3"/>
  <c r="FC1" i="3"/>
  <c r="FB1" i="3"/>
  <c r="FA1" i="3"/>
  <c r="EZ1" i="3"/>
  <c r="F122" i="3"/>
  <c r="F118" i="3"/>
  <c r="JC1" i="3"/>
  <c r="E122" i="3"/>
  <c r="E118" i="3"/>
  <c r="JB1" i="3"/>
  <c r="D122" i="3"/>
  <c r="D118" i="3"/>
  <c r="JA1" i="3"/>
  <c r="C119" i="3"/>
  <c r="C120" i="3"/>
  <c r="C121" i="3"/>
  <c r="C122" i="3"/>
  <c r="C118" i="3"/>
  <c r="IZ1" i="3"/>
  <c r="IY1" i="3"/>
  <c r="IX1" i="3"/>
  <c r="IW1" i="3"/>
  <c r="IV1" i="3"/>
  <c r="IU1" i="3"/>
  <c r="IT1" i="3"/>
  <c r="IS1" i="3"/>
  <c r="IR1" i="3"/>
  <c r="FX1" i="3"/>
  <c r="E63" i="3"/>
  <c r="E62" i="3"/>
  <c r="CK1" i="3"/>
  <c r="D63" i="3"/>
  <c r="D62" i="3"/>
  <c r="CJ1" i="3"/>
  <c r="C63" i="3"/>
  <c r="C62" i="3"/>
  <c r="CI1" i="3"/>
  <c r="CH1" i="3"/>
  <c r="CG1" i="3"/>
  <c r="CF1" i="3"/>
  <c r="CE1" i="3"/>
  <c r="CD1" i="3"/>
  <c r="CC1" i="3"/>
  <c r="B30" i="3"/>
  <c r="C46" i="3"/>
  <c r="D46" i="3"/>
  <c r="C51" i="3"/>
  <c r="D51" i="3"/>
  <c r="E51" i="3"/>
  <c r="C55" i="3"/>
  <c r="D55" i="3"/>
  <c r="E55" i="3"/>
  <c r="C59" i="3"/>
  <c r="D59" i="3"/>
  <c r="E59" i="3"/>
  <c r="C73" i="3"/>
  <c r="C78" i="3"/>
  <c r="D78" i="3"/>
  <c r="E78" i="3"/>
  <c r="F78" i="3"/>
  <c r="C82" i="3"/>
  <c r="D82" i="3"/>
  <c r="E82" i="3"/>
  <c r="F82" i="3"/>
  <c r="C86" i="3"/>
  <c r="D86" i="3"/>
  <c r="E86" i="3"/>
  <c r="F86" i="3"/>
  <c r="D92" i="3"/>
  <c r="E92" i="3"/>
  <c r="C107" i="3"/>
  <c r="D107" i="3"/>
  <c r="E107" i="3"/>
  <c r="F107" i="3"/>
  <c r="C111" i="3"/>
  <c r="D111" i="3"/>
  <c r="E111" i="3"/>
  <c r="F111" i="3"/>
  <c r="C115" i="3"/>
  <c r="D115" i="3"/>
  <c r="E115" i="3"/>
  <c r="F115" i="3"/>
  <c r="D121" i="3"/>
  <c r="E121" i="3"/>
  <c r="F121" i="3"/>
  <c r="C131" i="3"/>
  <c r="C136" i="3"/>
  <c r="D136" i="3"/>
  <c r="E151" i="3"/>
  <c r="E136" i="3"/>
  <c r="F151" i="3"/>
  <c r="F136" i="3"/>
  <c r="C140" i="3"/>
  <c r="D140" i="3"/>
  <c r="E140" i="3"/>
  <c r="F140" i="3"/>
  <c r="C144" i="3"/>
  <c r="D144" i="3"/>
  <c r="E144" i="3"/>
  <c r="F144" i="3"/>
  <c r="D150" i="3"/>
  <c r="E150" i="3"/>
  <c r="F150" i="3"/>
  <c r="E147" i="3"/>
  <c r="F147" i="3"/>
  <c r="G147" i="3"/>
  <c r="H147" i="3"/>
  <c r="G146" i="3"/>
  <c r="H146" i="3"/>
  <c r="G145" i="3"/>
  <c r="H145" i="3"/>
  <c r="G118" i="3"/>
  <c r="H118" i="3"/>
  <c r="G117" i="3"/>
  <c r="H117" i="3"/>
  <c r="G116" i="3"/>
  <c r="H116" i="3"/>
  <c r="G119" i="3"/>
  <c r="H119" i="3"/>
  <c r="G120" i="3"/>
  <c r="H120" i="3"/>
  <c r="G121" i="3"/>
  <c r="H121" i="3"/>
  <c r="G89" i="3"/>
  <c r="H89" i="3"/>
  <c r="G88" i="3"/>
  <c r="H88" i="3"/>
  <c r="G87" i="3"/>
  <c r="H87" i="3"/>
  <c r="F62" i="3"/>
  <c r="F61" i="3"/>
  <c r="F60" i="3"/>
  <c r="G73" i="3"/>
  <c r="G78" i="3"/>
  <c r="G82" i="3"/>
  <c r="G86" i="3"/>
  <c r="G90" i="3"/>
  <c r="G93" i="3"/>
  <c r="G91" i="3"/>
  <c r="F92" i="3"/>
  <c r="G92" i="3"/>
  <c r="G102" i="3"/>
  <c r="G107" i="3"/>
  <c r="G111" i="3"/>
  <c r="G115" i="3"/>
  <c r="G122" i="3"/>
  <c r="G131" i="3"/>
  <c r="G136" i="3"/>
  <c r="G140" i="3"/>
  <c r="G144" i="3"/>
  <c r="G148" i="3"/>
  <c r="G151" i="3"/>
  <c r="G149" i="3"/>
  <c r="G150" i="3"/>
  <c r="G69" i="3"/>
  <c r="G70" i="3"/>
  <c r="G71" i="3"/>
  <c r="G72" i="3"/>
  <c r="G76" i="3"/>
  <c r="G77" i="3"/>
  <c r="G79" i="3"/>
  <c r="G80" i="3"/>
  <c r="G81" i="3"/>
  <c r="G83" i="3"/>
  <c r="G84" i="3"/>
  <c r="G85" i="3"/>
  <c r="G98" i="3"/>
  <c r="G99" i="3"/>
  <c r="G100" i="3"/>
  <c r="G101" i="3"/>
  <c r="G103" i="3"/>
  <c r="G104" i="3"/>
  <c r="G105" i="3"/>
  <c r="G106" i="3"/>
  <c r="G108" i="3"/>
  <c r="G109" i="3"/>
  <c r="G110" i="3"/>
  <c r="G112" i="3"/>
  <c r="G113" i="3"/>
  <c r="G114" i="3"/>
  <c r="G127" i="3"/>
  <c r="G128" i="3"/>
  <c r="G129" i="3"/>
  <c r="G130" i="3"/>
  <c r="G132" i="3"/>
  <c r="G133" i="3"/>
  <c r="G134" i="3"/>
  <c r="G135" i="3"/>
  <c r="G137" i="3"/>
  <c r="G138" i="3"/>
  <c r="G139" i="3"/>
  <c r="G141" i="3"/>
  <c r="G142" i="3"/>
  <c r="G143" i="3"/>
  <c r="G74" i="3"/>
  <c r="G75" i="3"/>
  <c r="B156" i="3"/>
  <c r="A155" i="3"/>
  <c r="A154" i="3"/>
  <c r="B152" i="3"/>
  <c r="B123" i="3"/>
  <c r="B94" i="3"/>
  <c r="H151" i="3"/>
  <c r="H150" i="3"/>
  <c r="H149" i="3"/>
  <c r="H148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2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3" i="3"/>
  <c r="H92" i="3"/>
  <c r="H91" i="3"/>
  <c r="H90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C1" i="3"/>
  <c r="D1" i="3"/>
  <c r="B1" i="3"/>
  <c r="E1" i="3"/>
  <c r="F1" i="3"/>
  <c r="G1" i="3"/>
  <c r="H1" i="3"/>
  <c r="I1" i="3"/>
  <c r="J1" i="3"/>
  <c r="K1" i="3"/>
  <c r="L1" i="3"/>
  <c r="M1" i="3"/>
  <c r="N1" i="3"/>
  <c r="O1" i="3"/>
  <c r="P1" i="3"/>
  <c r="Q1" i="3"/>
  <c r="R1" i="3"/>
  <c r="S1" i="3"/>
  <c r="T1" i="3"/>
  <c r="U1" i="3"/>
  <c r="W1" i="3"/>
  <c r="X1" i="3"/>
  <c r="Y1" i="3"/>
  <c r="Z1" i="3"/>
  <c r="AC1" i="3"/>
  <c r="AD1" i="3"/>
  <c r="AE1" i="3"/>
  <c r="AF1" i="3"/>
  <c r="AG1" i="3"/>
  <c r="AH1" i="3"/>
  <c r="AI1" i="3"/>
  <c r="AJ1" i="3"/>
  <c r="AK1" i="3"/>
  <c r="AL1" i="3"/>
  <c r="AO1" i="3"/>
  <c r="AP1" i="3"/>
  <c r="AQ1" i="3"/>
  <c r="AR1" i="3"/>
  <c r="AS1" i="3"/>
  <c r="AT1" i="3"/>
  <c r="AU1" i="3"/>
  <c r="AV1" i="3"/>
  <c r="AW1" i="3"/>
  <c r="AX1" i="3"/>
  <c r="AY1" i="3"/>
  <c r="AZ1" i="3"/>
  <c r="BA1" i="3"/>
  <c r="BB1" i="3"/>
  <c r="BC1" i="3"/>
  <c r="BD1" i="3"/>
  <c r="BE1" i="3"/>
  <c r="BF1" i="3"/>
  <c r="BG1" i="3"/>
  <c r="BH1" i="3"/>
  <c r="BI1" i="3"/>
  <c r="BK1" i="3"/>
  <c r="BL1" i="3"/>
  <c r="BM1" i="3"/>
  <c r="BN1" i="3"/>
  <c r="BO1" i="3"/>
  <c r="BP1" i="3"/>
  <c r="BQ1" i="3"/>
  <c r="BR1" i="3"/>
  <c r="BS1" i="3"/>
  <c r="BT1" i="3"/>
  <c r="BU1" i="3"/>
  <c r="BV1" i="3"/>
  <c r="BW1" i="3"/>
  <c r="BX1" i="3"/>
  <c r="BY1" i="3"/>
  <c r="BZ1" i="3"/>
  <c r="CA1" i="3"/>
  <c r="CB1" i="3"/>
  <c r="CL1" i="3"/>
  <c r="CM1" i="3"/>
  <c r="CN1" i="3"/>
  <c r="CO1" i="3"/>
  <c r="CP1" i="3"/>
  <c r="CQ1" i="3"/>
  <c r="CR1" i="3"/>
  <c r="CS1" i="3"/>
  <c r="CT1" i="3"/>
  <c r="CU1" i="3"/>
  <c r="CV1" i="3"/>
  <c r="CW1" i="3"/>
  <c r="CX1" i="3"/>
  <c r="CY1" i="3"/>
  <c r="CZ1" i="3"/>
  <c r="DA1" i="3"/>
  <c r="DB1" i="3"/>
  <c r="DC1" i="3"/>
  <c r="DD1" i="3"/>
  <c r="DE1" i="3"/>
  <c r="DF1" i="3"/>
  <c r="DG1" i="3"/>
  <c r="DH1" i="3"/>
  <c r="DI1" i="3"/>
  <c r="DJ1" i="3"/>
  <c r="DK1" i="3"/>
  <c r="DL1" i="3"/>
  <c r="DM1" i="3"/>
  <c r="DN1" i="3"/>
  <c r="DO1" i="3"/>
  <c r="DP1" i="3"/>
  <c r="DQ1" i="3"/>
  <c r="DS1" i="3"/>
  <c r="DT1" i="3"/>
  <c r="DU1" i="3"/>
  <c r="DV1" i="3"/>
  <c r="DW1" i="3"/>
  <c r="DX1" i="3"/>
  <c r="DY1" i="3"/>
  <c r="DZ1" i="3"/>
  <c r="EA1" i="3"/>
  <c r="EB1" i="3"/>
  <c r="EC1" i="3"/>
  <c r="ED1" i="3"/>
  <c r="EE1" i="3"/>
  <c r="EF1" i="3"/>
  <c r="EG1" i="3"/>
  <c r="EH1" i="3"/>
  <c r="EI1" i="3"/>
  <c r="EJ1" i="3"/>
  <c r="EK1" i="3"/>
  <c r="EL1" i="3"/>
  <c r="EM1" i="3"/>
  <c r="EN1" i="3"/>
  <c r="EO1" i="3"/>
  <c r="EP1" i="3"/>
  <c r="EQ1" i="3"/>
  <c r="ER1" i="3"/>
  <c r="ES1" i="3"/>
  <c r="ET1" i="3"/>
  <c r="EU1" i="3"/>
  <c r="EV1" i="3"/>
  <c r="EW1" i="3"/>
  <c r="EX1" i="3"/>
  <c r="FL1" i="3"/>
  <c r="FM1" i="3"/>
  <c r="FN1" i="3"/>
  <c r="FO1" i="3"/>
  <c r="FP1" i="3"/>
  <c r="FQ1" i="3"/>
  <c r="FR1" i="3"/>
  <c r="FS1" i="3"/>
  <c r="FT1" i="3"/>
  <c r="FU1" i="3"/>
  <c r="FV1" i="3"/>
  <c r="FW1" i="3"/>
  <c r="FY1" i="3"/>
  <c r="FZ1" i="3"/>
  <c r="GA1" i="3"/>
  <c r="GB1" i="3"/>
  <c r="GC1" i="3"/>
  <c r="GD1" i="3"/>
  <c r="GE1" i="3"/>
  <c r="GF1" i="3"/>
  <c r="GG1" i="3"/>
  <c r="GH1" i="3"/>
  <c r="GI1" i="3"/>
  <c r="GJ1" i="3"/>
  <c r="GK1" i="3"/>
  <c r="GL1" i="3"/>
  <c r="GM1" i="3"/>
  <c r="GN1" i="3"/>
  <c r="GO1" i="3"/>
  <c r="GP1" i="3"/>
  <c r="GQ1" i="3"/>
  <c r="GR1" i="3"/>
  <c r="GS1" i="3"/>
  <c r="GT1" i="3"/>
  <c r="GU1" i="3"/>
  <c r="GV1" i="3"/>
  <c r="GW1" i="3"/>
  <c r="GX1" i="3"/>
  <c r="GY1" i="3"/>
  <c r="GZ1" i="3"/>
  <c r="HA1" i="3"/>
  <c r="HB1" i="3"/>
  <c r="HC1" i="3"/>
  <c r="HD1" i="3"/>
  <c r="HE1" i="3"/>
  <c r="HF1" i="3"/>
  <c r="HG1" i="3"/>
  <c r="HH1" i="3"/>
  <c r="HI1" i="3"/>
  <c r="HJ1" i="3"/>
  <c r="HK1" i="3"/>
  <c r="HL1" i="3"/>
  <c r="HM1" i="3"/>
  <c r="HN1" i="3"/>
  <c r="HO1" i="3"/>
  <c r="HP1" i="3"/>
  <c r="HQ1" i="3"/>
  <c r="HR1" i="3"/>
  <c r="HS1" i="3"/>
  <c r="HT1" i="3"/>
  <c r="HU1" i="3"/>
  <c r="HV1" i="3"/>
  <c r="HW1" i="3"/>
  <c r="HX1" i="3"/>
  <c r="HY1" i="3"/>
  <c r="HZ1" i="3"/>
  <c r="IA1" i="3"/>
  <c r="IB1" i="3"/>
  <c r="IC1" i="3"/>
  <c r="ID1" i="3"/>
  <c r="IE1" i="3"/>
  <c r="IF1" i="3"/>
  <c r="IG1" i="3"/>
  <c r="IH1" i="3"/>
  <c r="II1" i="3"/>
  <c r="IJ1" i="3"/>
  <c r="IK1" i="3"/>
  <c r="IL1" i="3"/>
  <c r="IM1" i="3"/>
  <c r="IN1" i="3"/>
  <c r="IO1" i="3"/>
  <c r="IP1" i="3"/>
  <c r="IQ1" i="3"/>
  <c r="JD1" i="3"/>
  <c r="JE1" i="3"/>
  <c r="JF1" i="3"/>
  <c r="JG1" i="3"/>
  <c r="JH1" i="3"/>
  <c r="JI1" i="3"/>
  <c r="JJ1" i="3"/>
  <c r="JK1" i="3"/>
  <c r="JL1" i="3"/>
  <c r="JM1" i="3"/>
  <c r="JN1" i="3"/>
  <c r="JO1" i="3"/>
  <c r="JP1" i="3"/>
  <c r="JQ1" i="3"/>
  <c r="JR1" i="3"/>
  <c r="JS1" i="3"/>
  <c r="JT1" i="3"/>
  <c r="JU1" i="3"/>
  <c r="JV1" i="3"/>
  <c r="JW1" i="3"/>
  <c r="JX1" i="3"/>
  <c r="JY1" i="3"/>
  <c r="JZ1" i="3"/>
  <c r="KA1" i="3"/>
  <c r="KB1" i="3"/>
  <c r="KC1" i="3"/>
  <c r="KD1" i="3"/>
  <c r="KE1" i="3"/>
  <c r="KF1" i="3"/>
  <c r="KG1" i="3"/>
  <c r="KH1" i="3"/>
  <c r="KI1" i="3"/>
  <c r="KJ1" i="3"/>
  <c r="KK1" i="3"/>
  <c r="KL1" i="3"/>
  <c r="KM1" i="3"/>
  <c r="KN1" i="3"/>
  <c r="KO1" i="3"/>
  <c r="KP1" i="3"/>
  <c r="KQ1" i="3"/>
  <c r="KR1" i="3"/>
  <c r="KS1" i="3"/>
  <c r="KT1" i="3"/>
  <c r="KU1" i="3"/>
  <c r="KV1" i="3"/>
  <c r="KW1" i="3"/>
  <c r="KX1" i="3"/>
  <c r="KY1" i="3"/>
  <c r="KZ1" i="3"/>
  <c r="LA1" i="3"/>
  <c r="LB1" i="3"/>
  <c r="LC1" i="3"/>
  <c r="LD1" i="3"/>
  <c r="LE1" i="3"/>
  <c r="LF1" i="3"/>
  <c r="LG1" i="3"/>
  <c r="LH1" i="3"/>
  <c r="LI1" i="3"/>
  <c r="LJ1" i="3"/>
  <c r="LK1" i="3"/>
  <c r="LL1" i="3"/>
  <c r="LM1" i="3"/>
  <c r="LN1" i="3"/>
  <c r="LO1" i="3"/>
  <c r="LP1" i="3"/>
  <c r="LQ1" i="3"/>
  <c r="LR1" i="3"/>
  <c r="LS1" i="3"/>
  <c r="LT1" i="3"/>
  <c r="LU1" i="3"/>
  <c r="LV1" i="3"/>
  <c r="LW1" i="3"/>
  <c r="LX1" i="3"/>
  <c r="LY1" i="3"/>
  <c r="LZ1" i="3"/>
  <c r="MA1" i="3"/>
  <c r="MB1" i="3"/>
  <c r="MC1" i="3"/>
  <c r="MD1" i="3"/>
  <c r="ME1" i="3"/>
  <c r="MF1" i="3"/>
  <c r="MG1" i="3"/>
  <c r="MH1" i="3"/>
  <c r="MI1" i="3"/>
  <c r="MW1" i="3"/>
  <c r="MX1" i="3"/>
  <c r="MY1" i="3"/>
  <c r="MZ1" i="3"/>
  <c r="NA1" i="3"/>
  <c r="NB1" i="3"/>
  <c r="NC1" i="3"/>
  <c r="ND1" i="3"/>
  <c r="NE1" i="3"/>
  <c r="NF1" i="3"/>
  <c r="NG1" i="3"/>
  <c r="NH1" i="3"/>
  <c r="F39" i="3"/>
  <c r="F47" i="3"/>
  <c r="F40" i="3"/>
  <c r="F41" i="3"/>
  <c r="F43" i="3"/>
  <c r="F44" i="3"/>
  <c r="F45" i="3"/>
  <c r="F48" i="3"/>
  <c r="F49" i="3"/>
  <c r="F50" i="3"/>
  <c r="F51" i="3"/>
  <c r="F52" i="3"/>
  <c r="F53" i="3"/>
  <c r="F54" i="3"/>
  <c r="F55" i="3"/>
  <c r="F57" i="3"/>
  <c r="F58" i="3"/>
  <c r="F59" i="3"/>
  <c r="F56" i="3"/>
  <c r="AA1" i="3"/>
  <c r="AB1" i="3"/>
  <c r="AM1" i="3"/>
  <c r="AN1" i="3"/>
  <c r="F42" i="3"/>
  <c r="F46" i="3"/>
</calcChain>
</file>

<file path=xl/sharedStrings.xml><?xml version="1.0" encoding="utf-8"?>
<sst xmlns="http://schemas.openxmlformats.org/spreadsheetml/2006/main" count="200" uniqueCount="97">
  <si>
    <t>Tel</t>
    <phoneticPr fontId="16"/>
  </si>
  <si>
    <t>メールアドレス</t>
    <phoneticPr fontId="5"/>
  </si>
  <si>
    <t>手術時期：指定なし</t>
    <phoneticPr fontId="16"/>
  </si>
  <si>
    <t>多発癌と重複がんは除く</t>
    <phoneticPr fontId="16"/>
  </si>
  <si>
    <t>術前無治療</t>
    <phoneticPr fontId="16"/>
  </si>
  <si>
    <t>調査年齢</t>
    <rPh sb="0" eb="2">
      <t>チョウサ</t>
    </rPh>
    <phoneticPr fontId="5"/>
  </si>
  <si>
    <t>再発数</t>
  </si>
  <si>
    <t>全死亡数</t>
    <phoneticPr fontId="16"/>
  </si>
  <si>
    <t>原癌死数</t>
    <phoneticPr fontId="16"/>
  </si>
  <si>
    <t>=</t>
  </si>
  <si>
    <t>才（小数点一桁）</t>
    <rPh sb="0" eb="1">
      <t>サイ</t>
    </rPh>
    <rPh sb="2" eb="5">
      <t>ショウスウテン</t>
    </rPh>
    <rPh sb="5" eb="7">
      <t>ヒトケタ</t>
    </rPh>
    <phoneticPr fontId="5"/>
  </si>
  <si>
    <t>例</t>
    <rPh sb="0" eb="1">
      <t>レイ</t>
    </rPh>
    <phoneticPr fontId="16"/>
  </si>
  <si>
    <t>才〜</t>
    <rPh sb="0" eb="1">
      <t>サイ</t>
    </rPh>
    <phoneticPr fontId="5"/>
  </si>
  <si>
    <t>Stage II</t>
  </si>
  <si>
    <t>Stage IIIa</t>
  </si>
  <si>
    <t>Stage IIIb</t>
  </si>
  <si>
    <t>SM</t>
  </si>
  <si>
    <t>MP</t>
  </si>
  <si>
    <t>SS (A)</t>
  </si>
  <si>
    <t>SE</t>
  </si>
  <si>
    <t>SI(AI)</t>
  </si>
  <si>
    <t>ly0</t>
  </si>
  <si>
    <t>ly1</t>
  </si>
  <si>
    <t>ly2</t>
  </si>
  <si>
    <t>ly3</t>
  </si>
  <si>
    <t>v0</t>
  </si>
  <si>
    <t>v1</t>
  </si>
  <si>
    <t>v2</t>
  </si>
  <si>
    <t>v3</t>
  </si>
  <si>
    <t>主組織型</t>
  </si>
  <si>
    <t>深達度</t>
  </si>
  <si>
    <t>リンパ管侵襲</t>
  </si>
  <si>
    <t>静脈侵襲</t>
  </si>
  <si>
    <t>術後5年時点での</t>
  </si>
  <si>
    <t>症例数</t>
  </si>
  <si>
    <t>高分化管状or乳頭腺癌</t>
  </si>
  <si>
    <t>SS(A)</t>
  </si>
  <si>
    <t>（2）予後</t>
  </si>
  <si>
    <t>年（西暦で入力して下さい　　　例：2010年）</t>
    <rPh sb="0" eb="1">
      <t>ネン</t>
    </rPh>
    <rPh sb="2" eb="4">
      <t>セイレキ</t>
    </rPh>
    <rPh sb="5" eb="7">
      <t>ニュウリョク</t>
    </rPh>
    <rPh sb="9" eb="10">
      <t>クダ</t>
    </rPh>
    <rPh sb="15" eb="16">
      <t>レイ</t>
    </rPh>
    <rPh sb="21" eb="22">
      <t>ネン</t>
    </rPh>
    <phoneticPr fontId="5"/>
  </si>
  <si>
    <t>【Stage IIIb  (規約7版)】</t>
    <phoneticPr fontId="16"/>
  </si>
  <si>
    <t>【Stage IIIa  (規約7版)】</t>
    <phoneticPr fontId="16"/>
  </si>
  <si>
    <t>【StageII  (規約7版)】</t>
    <phoneticPr fontId="16"/>
  </si>
  <si>
    <t>-</t>
    <phoneticPr fontId="16"/>
  </si>
  <si>
    <t>最年少</t>
    <rPh sb="0" eb="3">
      <t>サイネンショウ</t>
    </rPh>
    <phoneticPr fontId="5"/>
  </si>
  <si>
    <t>最高齢</t>
    <rPh sb="0" eb="3">
      <t>サイコウレイ</t>
    </rPh>
    <phoneticPr fontId="5"/>
  </si>
  <si>
    <t>*視野数とは接眼レンズの視野絞りの直径(mm)です。通常は接眼レンズに表示されています。</t>
  </si>
  <si>
    <t>手術時期</t>
    <phoneticPr fontId="5"/>
  </si>
  <si>
    <t>年（西暦で入力して下さい　　　例：1999年）</t>
    <rPh sb="0" eb="1">
      <t>ネン</t>
    </rPh>
    <rPh sb="2" eb="4">
      <t>セイレキ</t>
    </rPh>
    <rPh sb="5" eb="7">
      <t>ニュウリョク</t>
    </rPh>
    <rPh sb="9" eb="10">
      <t>クダ</t>
    </rPh>
    <rPh sb="15" eb="16">
      <t>レイ</t>
    </rPh>
    <rPh sb="21" eb="22">
      <t>ネン</t>
    </rPh>
    <phoneticPr fontId="5"/>
  </si>
  <si>
    <t>合計</t>
  </si>
  <si>
    <t>高分化管状腺癌or乳頭腺癌</t>
  </si>
  <si>
    <t>中分化管状腺癌</t>
  </si>
  <si>
    <t>低分化腺癌</t>
  </si>
  <si>
    <t>粘液癌</t>
  </si>
  <si>
    <t>印環細胞癌</t>
  </si>
  <si>
    <t>検討症例</t>
  </si>
  <si>
    <t>男性</t>
  </si>
  <si>
    <t>女性</t>
    <rPh sb="0" eb="2">
      <t>ジョセイ</t>
    </rPh>
    <phoneticPr fontId="5"/>
  </si>
  <si>
    <t>例</t>
    <rPh sb="0" eb="1">
      <t>レイ</t>
    </rPh>
    <phoneticPr fontId="5"/>
  </si>
  <si>
    <t>最終年</t>
    <rPh sb="0" eb="2">
      <t>サイシュウ</t>
    </rPh>
    <rPh sb="2" eb="3">
      <t>ネン</t>
    </rPh>
    <phoneticPr fontId="5"/>
  </si>
  <si>
    <t>開始年</t>
    <rPh sb="0" eb="3">
      <t>カイシネン</t>
    </rPh>
    <phoneticPr fontId="5"/>
  </si>
  <si>
    <t>性別</t>
    <rPh sb="0" eb="2">
      <t>セイベツ</t>
    </rPh>
    <phoneticPr fontId="5"/>
  </si>
  <si>
    <t>平均</t>
    <rPh sb="0" eb="2">
      <t>ヘイキン</t>
    </rPh>
    <phoneticPr fontId="5"/>
  </si>
  <si>
    <t>才</t>
    <rPh sb="0" eb="1">
      <t>サイ</t>
    </rPh>
    <phoneticPr fontId="5"/>
  </si>
  <si>
    <t>mm （例：“10X/20”･･･対物10倍、視野数＝「20」です。）</t>
    <phoneticPr fontId="5"/>
  </si>
  <si>
    <t>Stage IIIaの総計</t>
    <phoneticPr fontId="16"/>
  </si>
  <si>
    <t>Stage IIIbの総計</t>
    <phoneticPr fontId="16"/>
  </si>
  <si>
    <t>StageIIの総計</t>
    <phoneticPr fontId="16"/>
  </si>
  <si>
    <t>＊解析結果の公表に際しては、アンケートに回答頂いた施設の代表者を共同著者とさせて頂きます。但し、回答施設数が多い場合には、症例数を基準に施設を選択させていただくことをご了解下さい。</t>
  </si>
  <si>
    <t>「簇出」の評価に用いた顕微鏡の視野数*＝</t>
    <rPh sb="1" eb="3">
      <t>ゾクシュツ</t>
    </rPh>
    <phoneticPr fontId="5"/>
  </si>
  <si>
    <t>簇出</t>
    <rPh sb="0" eb="2">
      <t>ゾクシュツ</t>
    </rPh>
    <phoneticPr fontId="16"/>
  </si>
  <si>
    <t>Grade 1</t>
    <phoneticPr fontId="16"/>
  </si>
  <si>
    <t>Grade 2</t>
    <phoneticPr fontId="16"/>
  </si>
  <si>
    <t>Grade 3</t>
    <phoneticPr fontId="16"/>
  </si>
  <si>
    <t>「線維性癌間質」</t>
    <rPh sb="1" eb="4">
      <t>センイセイ</t>
    </rPh>
    <rPh sb="4" eb="5">
      <t>ガン</t>
    </rPh>
    <rPh sb="5" eb="7">
      <t>カンシツ</t>
    </rPh>
    <phoneticPr fontId="16"/>
  </si>
  <si>
    <t>Mature</t>
    <phoneticPr fontId="16"/>
  </si>
  <si>
    <t>Intermediate</t>
    <phoneticPr fontId="16"/>
  </si>
  <si>
    <t>Immature</t>
    <phoneticPr fontId="16"/>
  </si>
  <si>
    <t>Immature</t>
    <phoneticPr fontId="16"/>
  </si>
  <si>
    <t>Mature</t>
    <phoneticPr fontId="16"/>
  </si>
  <si>
    <t>Intermediate</t>
    <phoneticPr fontId="16"/>
  </si>
  <si>
    <t>Mature</t>
    <phoneticPr fontId="16"/>
  </si>
  <si>
    <t>Intermediate</t>
    <phoneticPr fontId="16"/>
  </si>
  <si>
    <t>Immature</t>
    <phoneticPr fontId="16"/>
  </si>
  <si>
    <r>
      <t>第88回大腸癌研究会ホームページに掲載されている評価法による</t>
    </r>
    <r>
      <rPr>
        <u/>
        <sz val="12"/>
        <color indexed="61"/>
        <rFont val="Osaka"/>
        <charset val="128"/>
      </rPr>
      <t>「線維性癌間質」の分類に基づき</t>
    </r>
    <r>
      <rPr>
        <sz val="12"/>
        <color indexed="61"/>
        <rFont val="Osaka"/>
        <charset val="128"/>
      </rPr>
      <t>、原発巣のHE染色標本における「線維性癌間質」をご評価下さい。</t>
    </r>
    <rPh sb="31" eb="34">
      <t>センイセイ</t>
    </rPh>
    <rPh sb="34" eb="35">
      <t>ガン</t>
    </rPh>
    <rPh sb="35" eb="37">
      <t>カンシツ</t>
    </rPh>
    <rPh sb="61" eb="64">
      <t>センイセイ</t>
    </rPh>
    <rPh sb="64" eb="65">
      <t>ガン</t>
    </rPh>
    <rPh sb="65" eb="67">
      <t>カンシツ</t>
    </rPh>
    <phoneticPr fontId="16"/>
  </si>
  <si>
    <t>アンケート対象施設：第88回大腸癌研究会のホームページに掲載されている評価法を用いて「線維性癌間質」を評価した施設</t>
    <rPh sb="43" eb="46">
      <t>センイセイ</t>
    </rPh>
    <rPh sb="46" eb="47">
      <t>ガン</t>
    </rPh>
    <rPh sb="47" eb="49">
      <t>カンシツ</t>
    </rPh>
    <phoneticPr fontId="5"/>
  </si>
  <si>
    <r>
      <t>死亡まで、もしくは</t>
    </r>
    <r>
      <rPr>
        <sz val="12"/>
        <color rgb="FFFF0000"/>
        <rFont val="Osaka"/>
        <family val="3"/>
        <charset val="128"/>
      </rPr>
      <t>術後5年間の追跡が終了</t>
    </r>
    <phoneticPr fontId="16"/>
  </si>
  <si>
    <t>ご回答者</t>
    <phoneticPr fontId="16"/>
  </si>
  <si>
    <t>ご施設名</t>
    <phoneticPr fontId="16"/>
  </si>
  <si>
    <t>ご回答者</t>
    <phoneticPr fontId="16"/>
  </si>
  <si>
    <t>（１）「線維性癌間質」の分類と他の病理組織学的所見</t>
    <rPh sb="4" eb="7">
      <t>センイセイ</t>
    </rPh>
    <rPh sb="7" eb="8">
      <t>ガン</t>
    </rPh>
    <rPh sb="8" eb="10">
      <t>カンシツ</t>
    </rPh>
    <rPh sb="12" eb="14">
      <t>ブンルイ</t>
    </rPh>
    <phoneticPr fontId="16"/>
  </si>
  <si>
    <t>アンケート対象症例：根治度A治癒手術が施行されたStage II〜Stage IIIの大腸腺癌症例のうち、下記の条件を満たす症例</t>
    <phoneticPr fontId="5"/>
  </si>
  <si>
    <t>Stage分類
(規約第7版)</t>
  </si>
  <si>
    <t>=</t>
    <phoneticPr fontId="16"/>
  </si>
  <si>
    <t>=</t>
    <phoneticPr fontId="16"/>
  </si>
  <si>
    <t>「線維性癌間質」の大腸癌治癒切除後の予後予測指標としての意義に関するアンケート</t>
    <rPh sb="1" eb="4">
      <t>センイセイ</t>
    </rPh>
    <rPh sb="4" eb="5">
      <t>ガン</t>
    </rPh>
    <rPh sb="5" eb="7">
      <t>カンシツ</t>
    </rPh>
    <phoneticPr fontId="16"/>
  </si>
  <si>
    <t>結腸癌</t>
    <phoneticPr fontId="16"/>
  </si>
  <si>
    <t>直腸癌(RS含む)</t>
    <rPh sb="6" eb="7">
      <t>フク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</si>
</sst>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¥&quot;#,##0_);[Red]\(&quot;¥&quot;#,##0\)"/>
    <numFmt numFmtId="177" formatCode="0.0_ "/>
    <numFmt numFmtId="178" formatCode="0_ "/>
  </numFmts>
  <fonts count="31">
    <font>
      <sz val="12"/>
      <name val="Osaka"/>
      <charset val="128"/>
    </font>
    <font>
      <sz val="12"/>
      <name val="Osaka"/>
      <charset val="128"/>
    </font>
    <font>
      <sz val="12"/>
      <name val="Osaka"/>
      <charset val="128"/>
    </font>
    <font>
      <sz val="11"/>
      <name val="ＭＳ Ｐゴシック"/>
      <family val="3"/>
      <charset val="128"/>
    </font>
    <font>
      <sz val="12"/>
      <name val="Osaka"/>
      <charset val="128"/>
    </font>
    <font>
      <sz val="6"/>
      <name val="Osaka"/>
      <charset val="128"/>
    </font>
    <font>
      <sz val="12"/>
      <color indexed="14"/>
      <name val="Osaka"/>
      <charset val="128"/>
    </font>
    <font>
      <b/>
      <sz val="14"/>
      <name val="Osaka"/>
      <charset val="128"/>
    </font>
    <font>
      <sz val="12"/>
      <color indexed="47"/>
      <name val="Osaka"/>
      <charset val="128"/>
    </font>
    <font>
      <sz val="10"/>
      <name val="Osaka"/>
      <charset val="128"/>
    </font>
    <font>
      <sz val="18"/>
      <name val="Osaka"/>
      <charset val="128"/>
    </font>
    <font>
      <sz val="12"/>
      <color indexed="10"/>
      <name val="Osaka"/>
      <charset val="128"/>
    </font>
    <font>
      <sz val="12"/>
      <color indexed="9"/>
      <name val="Osaka"/>
      <charset val="128"/>
    </font>
    <font>
      <sz val="12"/>
      <name val="Osaka"/>
      <charset val="128"/>
    </font>
    <font>
      <sz val="16"/>
      <name val="Osaka"/>
      <charset val="128"/>
    </font>
    <font>
      <b/>
      <sz val="12"/>
      <name val="Osaka"/>
      <charset val="128"/>
    </font>
    <font>
      <sz val="6"/>
      <name val="ＭＳ Ｐゴシック"/>
      <family val="3"/>
      <charset val="128"/>
    </font>
    <font>
      <sz val="12"/>
      <color indexed="61"/>
      <name val="Osaka"/>
      <charset val="128"/>
    </font>
    <font>
      <u/>
      <sz val="12"/>
      <color indexed="61"/>
      <name val="Osaka"/>
      <charset val="128"/>
    </font>
    <font>
      <b/>
      <sz val="14"/>
      <color indexed="61"/>
      <name val="Osaka"/>
      <charset val="128"/>
    </font>
    <font>
      <b/>
      <sz val="14"/>
      <name val="Osaka"/>
      <charset val="128"/>
    </font>
    <font>
      <sz val="12"/>
      <color indexed="36"/>
      <name val="Osaka"/>
      <charset val="128"/>
    </font>
    <font>
      <b/>
      <sz val="14"/>
      <color indexed="10"/>
      <name val="Osaka"/>
      <charset val="128"/>
    </font>
    <font>
      <sz val="12"/>
      <color indexed="10"/>
      <name val="Osaka"/>
      <charset val="128"/>
    </font>
    <font>
      <sz val="10"/>
      <color indexed="10"/>
      <name val="Osaka"/>
      <family val="3"/>
      <charset val="128"/>
    </font>
    <font>
      <sz val="9"/>
      <color indexed="14"/>
      <name val="Osaka"/>
      <charset val="128"/>
    </font>
    <font>
      <sz val="9"/>
      <name val="Osaka"/>
      <charset val="128"/>
    </font>
    <font>
      <b/>
      <sz val="14"/>
      <name val="Osaka"/>
      <charset val="128"/>
    </font>
    <font>
      <sz val="12"/>
      <color indexed="9"/>
      <name val="Osaka"/>
      <charset val="128"/>
    </font>
    <font>
      <sz val="12"/>
      <color theme="0"/>
      <name val="Osaka"/>
      <charset val="128"/>
    </font>
    <font>
      <sz val="12"/>
      <color rgb="FFFF0000"/>
      <name val="Osaka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/>
      <right/>
      <top style="mediumDashed">
        <color indexed="61"/>
      </top>
      <bottom/>
      <diagonal/>
    </border>
    <border>
      <left/>
      <right/>
      <top/>
      <bottom style="mediumDashed">
        <color indexed="6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76" fontId="4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/>
    <xf numFmtId="0" fontId="9" fillId="0" borderId="0" xfId="0" applyFont="1" applyAlignment="1">
      <alignment vertical="center"/>
    </xf>
    <xf numFmtId="0" fontId="7" fillId="3" borderId="5" xfId="0" applyFont="1" applyFill="1" applyBorder="1" applyAlignment="1" applyProtection="1">
      <alignment horizontal="center" vertical="top"/>
      <protection locked="0"/>
    </xf>
    <xf numFmtId="177" fontId="7" fillId="3" borderId="5" xfId="0" applyNumberFormat="1" applyFont="1" applyFill="1" applyBorder="1" applyAlignment="1" applyProtection="1">
      <alignment horizontal="center" vertical="top"/>
      <protection locked="0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Fill="1" applyAlignment="1">
      <alignment horizontal="right" vertical="top"/>
    </xf>
    <xf numFmtId="49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10" fillId="0" borderId="0" xfId="0" applyFont="1" applyFill="1" applyAlignment="1"/>
    <xf numFmtId="0" fontId="0" fillId="0" borderId="0" xfId="0" applyFill="1" applyAlignment="1">
      <alignment vertical="top"/>
    </xf>
    <xf numFmtId="0" fontId="0" fillId="0" borderId="0" xfId="0" applyFill="1" applyAlignment="1">
      <alignment horizontal="right" vertical="top"/>
    </xf>
    <xf numFmtId="0" fontId="0" fillId="0" borderId="0" xfId="0" applyAlignment="1">
      <alignment horizontal="right" vertical="top" shrinkToFit="1"/>
    </xf>
    <xf numFmtId="178" fontId="7" fillId="3" borderId="5" xfId="0" applyNumberFormat="1" applyFont="1" applyFill="1" applyBorder="1" applyAlignment="1" applyProtection="1">
      <alignment horizontal="center" vertical="top"/>
      <protection locked="0"/>
    </xf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4" borderId="5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15" fillId="0" borderId="0" xfId="0" applyFont="1" applyAlignment="1">
      <alignment vertical="top"/>
    </xf>
    <xf numFmtId="176" fontId="15" fillId="0" borderId="0" xfId="1" applyFont="1" applyAlignment="1">
      <alignment vertical="top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/>
    <xf numFmtId="0" fontId="17" fillId="0" borderId="0" xfId="0" applyFont="1" applyAlignment="1">
      <alignment horizontal="right" vertical="top"/>
    </xf>
    <xf numFmtId="0" fontId="7" fillId="0" borderId="0" xfId="0" applyFont="1" applyFill="1" applyBorder="1" applyAlignment="1" applyProtection="1">
      <alignment horizontal="center" vertical="top"/>
    </xf>
    <xf numFmtId="177" fontId="7" fillId="0" borderId="0" xfId="0" applyNumberFormat="1" applyFont="1" applyFill="1" applyBorder="1" applyAlignment="1" applyProtection="1">
      <alignment horizontal="center" vertical="top"/>
    </xf>
    <xf numFmtId="0" fontId="0" fillId="0" borderId="0" xfId="0" applyFill="1" applyBorder="1" applyAlignment="1" applyProtection="1">
      <alignment horizontal="center" vertical="center"/>
    </xf>
    <xf numFmtId="0" fontId="2" fillId="0" borderId="2" xfId="0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2" xfId="0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Border="1" applyAlignment="1" applyProtection="1">
      <alignment vertical="top"/>
    </xf>
    <xf numFmtId="0" fontId="21" fillId="0" borderId="0" xfId="0" applyFont="1" applyAlignment="1"/>
    <xf numFmtId="0" fontId="20" fillId="3" borderId="5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vertical="top" wrapText="1"/>
    </xf>
    <xf numFmtId="0" fontId="15" fillId="0" borderId="0" xfId="0" applyFont="1" applyAlignment="1" applyProtection="1">
      <alignment vertical="top"/>
    </xf>
    <xf numFmtId="0" fontId="11" fillId="0" borderId="0" xfId="0" applyFont="1" applyFill="1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horizontal="right" vertical="top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49" fontId="1" fillId="2" borderId="0" xfId="0" applyNumberFormat="1" applyFont="1" applyFill="1" applyAlignment="1">
      <alignment horizontal="right" vertical="top"/>
    </xf>
    <xf numFmtId="49" fontId="1" fillId="2" borderId="0" xfId="0" applyNumberFormat="1" applyFont="1" applyFill="1" applyAlignment="1">
      <alignment horizontal="right" vertical="center"/>
    </xf>
    <xf numFmtId="0" fontId="1" fillId="2" borderId="0" xfId="0" applyNumberFormat="1" applyFont="1" applyFill="1" applyAlignment="1">
      <alignment horizontal="right" vertical="top"/>
    </xf>
    <xf numFmtId="0" fontId="1" fillId="2" borderId="0" xfId="0" applyNumberFormat="1" applyFont="1" applyFill="1" applyAlignment="1">
      <alignment horizontal="right" vertical="center"/>
    </xf>
    <xf numFmtId="177" fontId="1" fillId="2" borderId="0" xfId="0" applyNumberFormat="1" applyFont="1" applyFill="1" applyAlignment="1">
      <alignment horizontal="right" vertical="top"/>
    </xf>
    <xf numFmtId="178" fontId="1" fillId="2" borderId="0" xfId="0" applyNumberFormat="1" applyFont="1" applyFill="1" applyAlignment="1">
      <alignment horizontal="right" vertical="top"/>
    </xf>
    <xf numFmtId="0" fontId="22" fillId="0" borderId="0" xfId="0" applyFont="1" applyAlignment="1">
      <alignment vertical="top"/>
    </xf>
    <xf numFmtId="0" fontId="12" fillId="0" borderId="0" xfId="0" applyNumberFormat="1" applyFont="1" applyAlignment="1" applyProtection="1">
      <alignment vertical="top"/>
      <protection hidden="1"/>
    </xf>
    <xf numFmtId="0" fontId="17" fillId="0" borderId="0" xfId="0" applyFont="1" applyAlignment="1">
      <alignment horizontal="right" vertical="top" shrinkToFit="1"/>
    </xf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top"/>
    </xf>
    <xf numFmtId="0" fontId="7" fillId="5" borderId="5" xfId="0" applyFont="1" applyFill="1" applyBorder="1" applyAlignment="1" applyProtection="1">
      <alignment horizontal="center" vertical="center"/>
      <protection locked="0"/>
    </xf>
    <xf numFmtId="178" fontId="7" fillId="0" borderId="5" xfId="0" applyNumberFormat="1" applyFont="1" applyFill="1" applyBorder="1" applyAlignment="1" applyProtection="1">
      <alignment horizontal="center" vertical="top"/>
    </xf>
    <xf numFmtId="0" fontId="4" fillId="0" borderId="0" xfId="0" applyFont="1" applyBorder="1" applyAlignment="1">
      <alignment vertical="top"/>
    </xf>
    <xf numFmtId="0" fontId="24" fillId="0" borderId="0" xfId="0" applyFont="1" applyAlignment="1">
      <alignment vertical="top"/>
    </xf>
    <xf numFmtId="0" fontId="27" fillId="3" borderId="5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0" fontId="28" fillId="0" borderId="0" xfId="0" applyFont="1" applyAlignment="1">
      <alignment vertical="top"/>
    </xf>
    <xf numFmtId="178" fontId="20" fillId="0" borderId="5" xfId="0" applyNumberFormat="1" applyFont="1" applyFill="1" applyBorder="1" applyAlignment="1" applyProtection="1">
      <alignment horizontal="center" vertical="center"/>
    </xf>
    <xf numFmtId="0" fontId="0" fillId="0" borderId="5" xfId="0" applyFont="1" applyBorder="1" applyAlignment="1">
      <alignment vertical="top" wrapText="1"/>
    </xf>
    <xf numFmtId="0" fontId="29" fillId="0" borderId="0" xfId="0" applyFont="1" applyAlignment="1" applyProtection="1">
      <alignment vertical="top"/>
      <protection hidden="1"/>
    </xf>
    <xf numFmtId="0" fontId="0" fillId="2" borderId="0" xfId="0" applyNumberFormat="1" applyFont="1" applyFill="1" applyAlignment="1">
      <alignment horizontal="right" vertical="top"/>
    </xf>
    <xf numFmtId="0" fontId="1" fillId="6" borderId="0" xfId="0" applyNumberFormat="1" applyFont="1" applyFill="1" applyAlignment="1">
      <alignment horizontal="right" vertical="top"/>
    </xf>
    <xf numFmtId="0" fontId="26" fillId="0" borderId="0" xfId="0" applyFont="1" applyAlignment="1">
      <alignment vertical="center"/>
    </xf>
    <xf numFmtId="0" fontId="26" fillId="0" borderId="0" xfId="0" applyFont="1" applyAlignment="1" applyProtection="1">
      <alignment vertical="center"/>
    </xf>
    <xf numFmtId="0" fontId="0" fillId="0" borderId="9" xfId="0" applyBorder="1" applyAlignment="1">
      <alignment horizontal="left" vertical="top" wrapText="1" shrinkToFit="1"/>
    </xf>
    <xf numFmtId="0" fontId="0" fillId="0" borderId="13" xfId="0" applyBorder="1" applyAlignment="1">
      <alignment horizontal="left" vertical="top" wrapText="1" shrinkToFit="1"/>
    </xf>
    <xf numFmtId="0" fontId="0" fillId="0" borderId="12" xfId="0" applyBorder="1" applyAlignment="1">
      <alignment horizontal="left" vertical="top" wrapText="1" shrinkToFit="1"/>
    </xf>
    <xf numFmtId="0" fontId="4" fillId="0" borderId="9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4" borderId="6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center" shrinkToFit="1"/>
    </xf>
    <xf numFmtId="0" fontId="4" fillId="4" borderId="8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25" fillId="0" borderId="16" xfId="0" applyFont="1" applyBorder="1" applyAlignment="1">
      <alignment vertical="center" wrapText="1"/>
    </xf>
    <xf numFmtId="0" fontId="26" fillId="0" borderId="16" xfId="0" applyFont="1" applyBorder="1" applyAlignment="1">
      <alignment wrapText="1"/>
    </xf>
    <xf numFmtId="0" fontId="14" fillId="0" borderId="0" xfId="0" applyFont="1" applyAlignment="1">
      <alignment horizontal="left" vertical="top" wrapText="1"/>
    </xf>
    <xf numFmtId="0" fontId="6" fillId="4" borderId="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top"/>
    </xf>
    <xf numFmtId="0" fontId="0" fillId="4" borderId="7" xfId="0" applyFill="1" applyBorder="1" applyAlignment="1">
      <alignment horizontal="center" vertical="top"/>
    </xf>
    <xf numFmtId="0" fontId="0" fillId="4" borderId="10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4" borderId="3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3" fillId="0" borderId="15" xfId="0" applyFont="1" applyBorder="1" applyAlignment="1">
      <alignment vertical="top" wrapText="1" shrinkToFit="1"/>
    </xf>
    <xf numFmtId="0" fontId="3" fillId="0" borderId="13" xfId="0" applyFont="1" applyBorder="1" applyAlignment="1">
      <alignment vertical="top" wrapText="1" shrinkToFit="1"/>
    </xf>
    <xf numFmtId="0" fontId="3" fillId="0" borderId="12" xfId="0" applyFont="1" applyBorder="1" applyAlignment="1">
      <alignment vertical="top" wrapText="1" shrinkToFi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49" fontId="7" fillId="3" borderId="3" xfId="0" applyNumberFormat="1" applyFont="1" applyFill="1" applyBorder="1" applyAlignment="1" applyProtection="1">
      <alignment vertical="top"/>
      <protection locked="0"/>
    </xf>
    <xf numFmtId="49" fontId="0" fillId="0" borderId="4" xfId="0" applyNumberFormat="1" applyBorder="1" applyAlignment="1" applyProtection="1">
      <protection locked="0"/>
    </xf>
    <xf numFmtId="0" fontId="0" fillId="0" borderId="4" xfId="0" applyBorder="1" applyAlignment="1"/>
    <xf numFmtId="49" fontId="7" fillId="3" borderId="3" xfId="0" applyNumberFormat="1" applyFont="1" applyFill="1" applyBorder="1" applyProtection="1">
      <protection locked="0"/>
    </xf>
    <xf numFmtId="49" fontId="7" fillId="3" borderId="4" xfId="0" applyNumberFormat="1" applyFont="1" applyFill="1" applyBorder="1" applyProtection="1">
      <protection locked="0"/>
    </xf>
    <xf numFmtId="0" fontId="0" fillId="0" borderId="9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0" xfId="0" applyFont="1" applyFill="1" applyAlignment="1">
      <alignment wrapText="1" shrinkToFit="1"/>
    </xf>
    <xf numFmtId="0" fontId="0" fillId="0" borderId="9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4" fillId="0" borderId="1" xfId="0" applyFont="1" applyBorder="1" applyAlignment="1">
      <alignment horizontal="left" vertical="center" wrapText="1"/>
    </xf>
    <xf numFmtId="0" fontId="17" fillId="0" borderId="0" xfId="0" applyFont="1" applyFill="1" applyAlignment="1">
      <alignment vertical="top" wrapText="1"/>
    </xf>
  </cellXfs>
  <cellStyles count="2">
    <cellStyle name="通貨" xfId="1" builtinId="7"/>
    <cellStyle name="標準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7</xdr:row>
      <xdr:rowOff>57150</xdr:rowOff>
    </xdr:from>
    <xdr:to>
      <xdr:col>1</xdr:col>
      <xdr:colOff>0</xdr:colOff>
      <xdr:row>7</xdr:row>
      <xdr:rowOff>177800</xdr:rowOff>
    </xdr:to>
    <xdr:pic>
      <xdr:nvPicPr>
        <xdr:cNvPr id="3" name="図 2" descr="arrow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" y="3321050"/>
          <a:ext cx="190500" cy="13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952500</xdr:colOff>
      <xdr:row>8</xdr:row>
      <xdr:rowOff>63500</xdr:rowOff>
    </xdr:from>
    <xdr:to>
      <xdr:col>1</xdr:col>
      <xdr:colOff>0</xdr:colOff>
      <xdr:row>9</xdr:row>
      <xdr:rowOff>3175</xdr:rowOff>
    </xdr:to>
    <xdr:pic>
      <xdr:nvPicPr>
        <xdr:cNvPr id="4" name="図 3" descr="arrow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" y="3556000"/>
          <a:ext cx="190500" cy="13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952500</xdr:colOff>
      <xdr:row>9</xdr:row>
      <xdr:rowOff>38100</xdr:rowOff>
    </xdr:from>
    <xdr:to>
      <xdr:col>1</xdr:col>
      <xdr:colOff>0</xdr:colOff>
      <xdr:row>9</xdr:row>
      <xdr:rowOff>177800</xdr:rowOff>
    </xdr:to>
    <xdr:pic>
      <xdr:nvPicPr>
        <xdr:cNvPr id="5" name="図 4" descr="arrow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" y="3759200"/>
          <a:ext cx="190500" cy="13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952500</xdr:colOff>
      <xdr:row>6</xdr:row>
      <xdr:rowOff>63500</xdr:rowOff>
    </xdr:from>
    <xdr:to>
      <xdr:col>1</xdr:col>
      <xdr:colOff>0</xdr:colOff>
      <xdr:row>7</xdr:row>
      <xdr:rowOff>3175</xdr:rowOff>
    </xdr:to>
    <xdr:pic>
      <xdr:nvPicPr>
        <xdr:cNvPr id="6" name="図 5" descr="arrow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" y="3098800"/>
          <a:ext cx="190500" cy="13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737367</xdr:colOff>
      <xdr:row>6</xdr:row>
      <xdr:rowOff>50418</xdr:rowOff>
    </xdr:from>
    <xdr:to>
      <xdr:col>1</xdr:col>
      <xdr:colOff>3941</xdr:colOff>
      <xdr:row>6</xdr:row>
      <xdr:rowOff>162449</xdr:rowOff>
    </xdr:to>
    <xdr:pic>
      <xdr:nvPicPr>
        <xdr:cNvPr id="9" name="図 3" descr="arrow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7367" y="3022875"/>
          <a:ext cx="124645" cy="112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741965</xdr:colOff>
      <xdr:row>7</xdr:row>
      <xdr:rowOff>38594</xdr:rowOff>
    </xdr:from>
    <xdr:to>
      <xdr:col>1</xdr:col>
      <xdr:colOff>8539</xdr:colOff>
      <xdr:row>7</xdr:row>
      <xdr:rowOff>150625</xdr:rowOff>
    </xdr:to>
    <xdr:pic>
      <xdr:nvPicPr>
        <xdr:cNvPr id="10" name="図 3" descr="arrow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1965" y="3191697"/>
          <a:ext cx="124645" cy="112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742458</xdr:colOff>
      <xdr:row>8</xdr:row>
      <xdr:rowOff>26769</xdr:rowOff>
    </xdr:from>
    <xdr:to>
      <xdr:col>1</xdr:col>
      <xdr:colOff>9032</xdr:colOff>
      <xdr:row>8</xdr:row>
      <xdr:rowOff>138800</xdr:rowOff>
    </xdr:to>
    <xdr:pic>
      <xdr:nvPicPr>
        <xdr:cNvPr id="11" name="図 3" descr="arrow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2458" y="3360519"/>
          <a:ext cx="124645" cy="112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742950</xdr:colOff>
      <xdr:row>9</xdr:row>
      <xdr:rowOff>35473</xdr:rowOff>
    </xdr:from>
    <xdr:to>
      <xdr:col>1</xdr:col>
      <xdr:colOff>9524</xdr:colOff>
      <xdr:row>9</xdr:row>
      <xdr:rowOff>147504</xdr:rowOff>
    </xdr:to>
    <xdr:pic>
      <xdr:nvPicPr>
        <xdr:cNvPr id="12" name="図 3" descr="arrow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2950" y="3549870"/>
          <a:ext cx="124645" cy="112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741965</xdr:colOff>
      <xdr:row>7</xdr:row>
      <xdr:rowOff>38594</xdr:rowOff>
    </xdr:from>
    <xdr:to>
      <xdr:col>1</xdr:col>
      <xdr:colOff>8539</xdr:colOff>
      <xdr:row>7</xdr:row>
      <xdr:rowOff>150625</xdr:rowOff>
    </xdr:to>
    <xdr:pic>
      <xdr:nvPicPr>
        <xdr:cNvPr id="13" name="図 3" descr="arrow.gif">
          <a:extLst>
            <a:ext uri="{FF2B5EF4-FFF2-40B4-BE49-F238E27FC236}">
              <a16:creationId xmlns:a16="http://schemas.microsoft.com/office/drawing/2014/main" id="{777513B7-FD01-4C4D-B676-5797AC9EE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1965" y="3334244"/>
          <a:ext cx="123824" cy="112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H156"/>
  <sheetViews>
    <sheetView showGridLines="0" tabSelected="1" topLeftCell="A2" workbookViewId="0">
      <pane ySplit="1" topLeftCell="A3" activePane="bottomLeft" state="frozen"/>
      <selection activeCell="A2" sqref="A2"/>
      <selection pane="bottomLeft" activeCell="J7" sqref="J7"/>
    </sheetView>
  </sheetViews>
  <sheetFormatPr defaultColWidth="12.625" defaultRowHeight="14.25"/>
  <cols>
    <col min="1" max="1" width="11.25" style="4" customWidth="1"/>
    <col min="2" max="2" width="16" style="4" customWidth="1"/>
    <col min="3" max="3" width="10.625" style="2" customWidth="1"/>
    <col min="4" max="6" width="10.625" style="1" customWidth="1"/>
    <col min="7" max="9" width="2.125" style="4" customWidth="1"/>
    <col min="10" max="10" width="3.125" style="4" customWidth="1"/>
    <col min="11" max="11" width="4.125" style="4" bestFit="1" customWidth="1"/>
    <col min="12" max="25" width="3.125" style="4" customWidth="1"/>
    <col min="26" max="26" width="7.5" style="4" customWidth="1"/>
    <col min="27" max="43" width="3.125" style="4" customWidth="1"/>
    <col min="44" max="243" width="2.75" style="4" customWidth="1"/>
    <col min="244" max="244" width="5.25" style="4" customWidth="1"/>
    <col min="245" max="254" width="6.25" style="4" customWidth="1"/>
    <col min="255" max="256" width="4" style="4" customWidth="1"/>
    <col min="257" max="257" width="4.375" style="4" customWidth="1"/>
    <col min="258" max="259" width="4" style="4" customWidth="1"/>
    <col min="260" max="260" width="4.375" style="4" customWidth="1"/>
    <col min="261" max="262" width="4" style="4" customWidth="1"/>
    <col min="263" max="263" width="4.375" style="4" customWidth="1"/>
    <col min="264" max="378" width="4" style="4" customWidth="1"/>
    <col min="379" max="16384" width="12.625" style="4"/>
  </cols>
  <sheetData>
    <row r="1" spans="1:372" s="62" customFormat="1">
      <c r="B1" s="60">
        <f>B13</f>
        <v>0</v>
      </c>
      <c r="C1" s="60">
        <f>B14</f>
        <v>0</v>
      </c>
      <c r="D1" s="61">
        <f>B15</f>
        <v>0</v>
      </c>
      <c r="E1" s="63">
        <f>B16</f>
        <v>0</v>
      </c>
      <c r="F1" s="63">
        <f>B19</f>
        <v>0</v>
      </c>
      <c r="G1" s="63">
        <f>B20</f>
        <v>0</v>
      </c>
      <c r="H1" s="62">
        <f>B22</f>
        <v>0</v>
      </c>
      <c r="I1" s="62">
        <f>B23</f>
        <v>0</v>
      </c>
      <c r="J1" s="62">
        <f>B25</f>
        <v>0</v>
      </c>
      <c r="K1" s="62">
        <f>B26</f>
        <v>0</v>
      </c>
      <c r="L1" s="64">
        <f>B27</f>
        <v>0</v>
      </c>
      <c r="M1" s="65">
        <f>B29</f>
        <v>0</v>
      </c>
      <c r="N1" s="65" t="str">
        <f>B30</f>
        <v/>
      </c>
      <c r="O1" s="62">
        <f>B33</f>
        <v>0</v>
      </c>
      <c r="P1" s="62">
        <f>C39</f>
        <v>0</v>
      </c>
      <c r="Q1" s="62">
        <f>D39</f>
        <v>0</v>
      </c>
      <c r="R1" s="62">
        <f>E39</f>
        <v>0</v>
      </c>
      <c r="S1" s="62">
        <f>C40</f>
        <v>0</v>
      </c>
      <c r="T1" s="62">
        <f>D40</f>
        <v>0</v>
      </c>
      <c r="U1" s="62">
        <f>E40</f>
        <v>0</v>
      </c>
      <c r="V1" s="62" t="s">
        <v>9</v>
      </c>
      <c r="W1" s="62">
        <f>C41</f>
        <v>0</v>
      </c>
      <c r="X1" s="62">
        <f>D41</f>
        <v>0</v>
      </c>
      <c r="Y1" s="62">
        <f>E41</f>
        <v>0</v>
      </c>
      <c r="Z1" s="62">
        <f>C42</f>
        <v>0</v>
      </c>
      <c r="AA1" s="62">
        <f>D42</f>
        <v>0</v>
      </c>
      <c r="AB1" s="62">
        <f>E42</f>
        <v>0</v>
      </c>
      <c r="AC1" s="62">
        <f>C43</f>
        <v>0</v>
      </c>
      <c r="AD1" s="62">
        <f>D43</f>
        <v>0</v>
      </c>
      <c r="AE1" s="62">
        <f>E43</f>
        <v>0</v>
      </c>
      <c r="AF1" s="62">
        <f>C44</f>
        <v>0</v>
      </c>
      <c r="AG1" s="62">
        <f>D44</f>
        <v>0</v>
      </c>
      <c r="AH1" s="62">
        <f>E44</f>
        <v>0</v>
      </c>
      <c r="AI1" s="62">
        <f>C45</f>
        <v>0</v>
      </c>
      <c r="AJ1" s="62">
        <f>D45</f>
        <v>0</v>
      </c>
      <c r="AK1" s="62">
        <f>E45</f>
        <v>0</v>
      </c>
      <c r="AL1" s="62">
        <f>C46</f>
        <v>0</v>
      </c>
      <c r="AM1" s="62">
        <f>D46</f>
        <v>0</v>
      </c>
      <c r="AN1" s="62">
        <f>E46</f>
        <v>0</v>
      </c>
      <c r="AO1" s="62">
        <f>C47</f>
        <v>0</v>
      </c>
      <c r="AP1" s="62">
        <f>D47</f>
        <v>0</v>
      </c>
      <c r="AQ1" s="62">
        <f>E47</f>
        <v>0</v>
      </c>
      <c r="AR1" s="62">
        <f>C48</f>
        <v>0</v>
      </c>
      <c r="AS1" s="62">
        <f>D48</f>
        <v>0</v>
      </c>
      <c r="AT1" s="62">
        <f>E48</f>
        <v>0</v>
      </c>
      <c r="AU1" s="62">
        <f>C49</f>
        <v>0</v>
      </c>
      <c r="AV1" s="62">
        <f>D49</f>
        <v>0</v>
      </c>
      <c r="AW1" s="62">
        <f>E49</f>
        <v>0</v>
      </c>
      <c r="AX1" s="62">
        <f>C50</f>
        <v>0</v>
      </c>
      <c r="AY1" s="62">
        <f>D50</f>
        <v>0</v>
      </c>
      <c r="AZ1" s="62">
        <f>E50</f>
        <v>0</v>
      </c>
      <c r="BA1" s="62">
        <f>C51</f>
        <v>0</v>
      </c>
      <c r="BB1" s="62">
        <f>D51</f>
        <v>0</v>
      </c>
      <c r="BC1" s="62">
        <f>E51</f>
        <v>0</v>
      </c>
      <c r="BD1" s="62">
        <f>C52</f>
        <v>0</v>
      </c>
      <c r="BE1" s="62">
        <f>D52</f>
        <v>0</v>
      </c>
      <c r="BF1" s="62">
        <f>E52</f>
        <v>0</v>
      </c>
      <c r="BG1" s="62">
        <f>C53</f>
        <v>0</v>
      </c>
      <c r="BH1" s="62">
        <f>D53</f>
        <v>0</v>
      </c>
      <c r="BI1" s="62">
        <f>E53</f>
        <v>0</v>
      </c>
      <c r="BJ1" s="62" t="s">
        <v>9</v>
      </c>
      <c r="BK1" s="62">
        <f>C54</f>
        <v>0</v>
      </c>
      <c r="BL1" s="62">
        <f>D54</f>
        <v>0</v>
      </c>
      <c r="BM1" s="62">
        <f>E54</f>
        <v>0</v>
      </c>
      <c r="BN1" s="62">
        <f>C55</f>
        <v>0</v>
      </c>
      <c r="BO1" s="62">
        <f>D55</f>
        <v>0</v>
      </c>
      <c r="BP1" s="62">
        <f>E55</f>
        <v>0</v>
      </c>
      <c r="BQ1" s="62">
        <f>C56</f>
        <v>0</v>
      </c>
      <c r="BR1" s="62">
        <f>D56</f>
        <v>0</v>
      </c>
      <c r="BS1" s="62">
        <f>E56</f>
        <v>0</v>
      </c>
      <c r="BT1" s="62">
        <f>C57</f>
        <v>0</v>
      </c>
      <c r="BU1" s="62">
        <f>D57</f>
        <v>0</v>
      </c>
      <c r="BV1" s="62">
        <f>E57</f>
        <v>0</v>
      </c>
      <c r="BW1" s="62">
        <f>C58</f>
        <v>0</v>
      </c>
      <c r="BX1" s="62">
        <f>D58</f>
        <v>0</v>
      </c>
      <c r="BY1" s="62">
        <f>E58</f>
        <v>0</v>
      </c>
      <c r="BZ1" s="62">
        <f>C59</f>
        <v>0</v>
      </c>
      <c r="CA1" s="62">
        <f>D59</f>
        <v>0</v>
      </c>
      <c r="CB1" s="62">
        <f>E59</f>
        <v>0</v>
      </c>
      <c r="CC1" s="62">
        <f>C60</f>
        <v>0</v>
      </c>
      <c r="CD1" s="62">
        <f>D60</f>
        <v>0</v>
      </c>
      <c r="CE1" s="62">
        <f>+E60</f>
        <v>0</v>
      </c>
      <c r="CF1" s="62">
        <f>+C61</f>
        <v>0</v>
      </c>
      <c r="CG1" s="62">
        <f>+D61</f>
        <v>0</v>
      </c>
      <c r="CH1" s="62">
        <f>+E61</f>
        <v>0</v>
      </c>
      <c r="CI1" s="62">
        <f>+C62</f>
        <v>0</v>
      </c>
      <c r="CJ1" s="62">
        <f>+D62</f>
        <v>0</v>
      </c>
      <c r="CK1" s="62">
        <f>+E62</f>
        <v>0</v>
      </c>
      <c r="CL1" s="62">
        <f>C69</f>
        <v>0</v>
      </c>
      <c r="CM1" s="62">
        <f>D69</f>
        <v>0</v>
      </c>
      <c r="CN1" s="62">
        <f>E69</f>
        <v>0</v>
      </c>
      <c r="CO1" s="62">
        <f>F69</f>
        <v>0</v>
      </c>
      <c r="CP1" s="62">
        <f>C70</f>
        <v>0</v>
      </c>
      <c r="CQ1" s="62">
        <f>D70</f>
        <v>0</v>
      </c>
      <c r="CR1" s="62">
        <f>E70</f>
        <v>0</v>
      </c>
      <c r="CS1" s="62">
        <f>F70</f>
        <v>0</v>
      </c>
      <c r="CT1" s="62">
        <f>C71</f>
        <v>0</v>
      </c>
      <c r="CU1" s="62">
        <f>D71</f>
        <v>0</v>
      </c>
      <c r="CV1" s="62">
        <f>E71</f>
        <v>0</v>
      </c>
      <c r="CW1" s="62">
        <f>F71</f>
        <v>0</v>
      </c>
      <c r="CX1" s="62">
        <f>C72</f>
        <v>0</v>
      </c>
      <c r="CY1" s="62">
        <f>D72</f>
        <v>0</v>
      </c>
      <c r="CZ1" s="62">
        <f>E72</f>
        <v>0</v>
      </c>
      <c r="DA1" s="62">
        <f>F72</f>
        <v>0</v>
      </c>
      <c r="DB1" s="62">
        <f>C73</f>
        <v>0</v>
      </c>
      <c r="DC1" s="62">
        <f>D73</f>
        <v>0</v>
      </c>
      <c r="DD1" s="62">
        <f>E73</f>
        <v>0</v>
      </c>
      <c r="DE1" s="62">
        <f>F73</f>
        <v>0</v>
      </c>
      <c r="DF1" s="62">
        <f>C76</f>
        <v>0</v>
      </c>
      <c r="DG1" s="62">
        <f>D76</f>
        <v>0</v>
      </c>
      <c r="DH1" s="62">
        <f>E76</f>
        <v>0</v>
      </c>
      <c r="DI1" s="62">
        <f>F76</f>
        <v>0</v>
      </c>
      <c r="DJ1" s="62">
        <f>C77</f>
        <v>0</v>
      </c>
      <c r="DK1" s="62">
        <f>D77</f>
        <v>0</v>
      </c>
      <c r="DL1" s="62">
        <f>E77</f>
        <v>0</v>
      </c>
      <c r="DM1" s="62">
        <f>F77</f>
        <v>0</v>
      </c>
      <c r="DN1" s="62">
        <f>C78</f>
        <v>0</v>
      </c>
      <c r="DO1" s="62">
        <f>D78</f>
        <v>0</v>
      </c>
      <c r="DP1" s="62">
        <f>E78</f>
        <v>0</v>
      </c>
      <c r="DQ1" s="62">
        <f>F78</f>
        <v>0</v>
      </c>
      <c r="DR1" s="62" t="s">
        <v>9</v>
      </c>
      <c r="DS1" s="62">
        <f>C79</f>
        <v>0</v>
      </c>
      <c r="DT1" s="62">
        <f>D79</f>
        <v>0</v>
      </c>
      <c r="DU1" s="62">
        <f>E79</f>
        <v>0</v>
      </c>
      <c r="DV1" s="62">
        <f>F79</f>
        <v>0</v>
      </c>
      <c r="DW1" s="62">
        <f>C80</f>
        <v>0</v>
      </c>
      <c r="DX1" s="62">
        <f>D80</f>
        <v>0</v>
      </c>
      <c r="DY1" s="62">
        <f>E80</f>
        <v>0</v>
      </c>
      <c r="DZ1" s="62">
        <f>F80</f>
        <v>0</v>
      </c>
      <c r="EA1" s="62">
        <f>C81</f>
        <v>0</v>
      </c>
      <c r="EB1" s="62">
        <f>D81</f>
        <v>0</v>
      </c>
      <c r="EC1" s="62">
        <f>E81</f>
        <v>0</v>
      </c>
      <c r="ED1" s="62">
        <f>F81</f>
        <v>0</v>
      </c>
      <c r="EE1" s="62">
        <f>C82</f>
        <v>0</v>
      </c>
      <c r="EF1" s="62">
        <f>D82</f>
        <v>0</v>
      </c>
      <c r="EG1" s="62">
        <f>E82</f>
        <v>0</v>
      </c>
      <c r="EH1" s="62">
        <f>F82</f>
        <v>0</v>
      </c>
      <c r="EI1" s="62">
        <f>C83</f>
        <v>0</v>
      </c>
      <c r="EJ1" s="62">
        <f>D83</f>
        <v>0</v>
      </c>
      <c r="EK1" s="62">
        <f>E83</f>
        <v>0</v>
      </c>
      <c r="EL1" s="62">
        <f>F83</f>
        <v>0</v>
      </c>
      <c r="EM1" s="62">
        <f>C84</f>
        <v>0</v>
      </c>
      <c r="EN1" s="62">
        <f>D84</f>
        <v>0</v>
      </c>
      <c r="EO1" s="62">
        <f>E84</f>
        <v>0</v>
      </c>
      <c r="EP1" s="62">
        <f>F84</f>
        <v>0</v>
      </c>
      <c r="EQ1" s="62">
        <f>C85</f>
        <v>0</v>
      </c>
      <c r="ER1" s="62">
        <f>D85</f>
        <v>0</v>
      </c>
      <c r="ES1" s="62">
        <f>E85</f>
        <v>0</v>
      </c>
      <c r="ET1" s="62">
        <f>F85</f>
        <v>0</v>
      </c>
      <c r="EU1" s="62">
        <f>C86</f>
        <v>0</v>
      </c>
      <c r="EV1" s="62">
        <f>D86</f>
        <v>0</v>
      </c>
      <c r="EW1" s="62">
        <f>E86</f>
        <v>0</v>
      </c>
      <c r="EX1" s="62">
        <f>F86</f>
        <v>0</v>
      </c>
      <c r="EY1" s="81" t="s">
        <v>92</v>
      </c>
      <c r="EZ1" s="62">
        <f>+C87</f>
        <v>0</v>
      </c>
      <c r="FA1" s="62">
        <f>+D87</f>
        <v>0</v>
      </c>
      <c r="FB1" s="62">
        <f>+E87</f>
        <v>0</v>
      </c>
      <c r="FC1" s="62">
        <f>+F87</f>
        <v>0</v>
      </c>
      <c r="FD1" s="62">
        <f>+C88</f>
        <v>0</v>
      </c>
      <c r="FE1" s="62">
        <f>+D88</f>
        <v>0</v>
      </c>
      <c r="FF1" s="62">
        <f>+E88</f>
        <v>0</v>
      </c>
      <c r="FG1" s="62">
        <f>+F88</f>
        <v>0</v>
      </c>
      <c r="FH1" s="62">
        <f>+C89</f>
        <v>0</v>
      </c>
      <c r="FI1" s="62">
        <f>+D89</f>
        <v>0</v>
      </c>
      <c r="FJ1" s="62">
        <f>+E89</f>
        <v>0</v>
      </c>
      <c r="FK1" s="62">
        <f>+F89</f>
        <v>0</v>
      </c>
      <c r="FL1" s="62">
        <f>C90</f>
        <v>0</v>
      </c>
      <c r="FM1" s="62">
        <f>D90</f>
        <v>0</v>
      </c>
      <c r="FN1" s="62">
        <f>E90</f>
        <v>0</v>
      </c>
      <c r="FO1" s="62">
        <f>F90</f>
        <v>0</v>
      </c>
      <c r="FP1" s="62">
        <f>C91</f>
        <v>0</v>
      </c>
      <c r="FQ1" s="62">
        <f>D91</f>
        <v>0</v>
      </c>
      <c r="FR1" s="62">
        <f>E91</f>
        <v>0</v>
      </c>
      <c r="FS1" s="62">
        <f>F91</f>
        <v>0</v>
      </c>
      <c r="FT1" s="62">
        <f>C92</f>
        <v>0</v>
      </c>
      <c r="FU1" s="62">
        <f>D92</f>
        <v>0</v>
      </c>
      <c r="FV1" s="62">
        <f>E92</f>
        <v>0</v>
      </c>
      <c r="FW1" s="62">
        <f>F92</f>
        <v>0</v>
      </c>
      <c r="FX1" s="81">
        <f>C98</f>
        <v>0</v>
      </c>
      <c r="FY1" s="62">
        <f>D98</f>
        <v>0</v>
      </c>
      <c r="FZ1" s="62">
        <f>E98</f>
        <v>0</v>
      </c>
      <c r="GA1" s="62">
        <f>F98</f>
        <v>0</v>
      </c>
      <c r="GB1" s="62">
        <f>C99</f>
        <v>0</v>
      </c>
      <c r="GC1" s="62">
        <f>D99</f>
        <v>0</v>
      </c>
      <c r="GD1" s="62">
        <f>E99</f>
        <v>0</v>
      </c>
      <c r="GE1" s="62">
        <f>F99</f>
        <v>0</v>
      </c>
      <c r="GF1" s="62">
        <f>C100</f>
        <v>0</v>
      </c>
      <c r="GG1" s="62">
        <f>D100</f>
        <v>0</v>
      </c>
      <c r="GH1" s="62">
        <f>E100</f>
        <v>0</v>
      </c>
      <c r="GI1" s="62">
        <f>F100</f>
        <v>0</v>
      </c>
      <c r="GJ1" s="62">
        <f>C101</f>
        <v>0</v>
      </c>
      <c r="GK1" s="62">
        <f>D101</f>
        <v>0</v>
      </c>
      <c r="GL1" s="62">
        <f>E101</f>
        <v>0</v>
      </c>
      <c r="GM1" s="62">
        <f>F101</f>
        <v>0</v>
      </c>
      <c r="GN1" s="62">
        <f>C102</f>
        <v>0</v>
      </c>
      <c r="GO1" s="62">
        <f>D102</f>
        <v>0</v>
      </c>
      <c r="GP1" s="62">
        <f>E102</f>
        <v>0</v>
      </c>
      <c r="GQ1" s="62">
        <f>F102</f>
        <v>0</v>
      </c>
      <c r="GR1" s="62">
        <f>C103</f>
        <v>0</v>
      </c>
      <c r="GS1" s="62">
        <f>D103</f>
        <v>0</v>
      </c>
      <c r="GT1" s="62">
        <f>E103</f>
        <v>0</v>
      </c>
      <c r="GU1" s="62">
        <f>F103</f>
        <v>0</v>
      </c>
      <c r="GV1" s="62">
        <f>C104</f>
        <v>0</v>
      </c>
      <c r="GW1" s="62">
        <f>D104</f>
        <v>0</v>
      </c>
      <c r="GX1" s="62">
        <f>E104</f>
        <v>0</v>
      </c>
      <c r="GY1" s="62">
        <f>F104</f>
        <v>0</v>
      </c>
      <c r="GZ1" s="62">
        <f>C105</f>
        <v>0</v>
      </c>
      <c r="HA1" s="62">
        <f>D105</f>
        <v>0</v>
      </c>
      <c r="HB1" s="62">
        <f>E105</f>
        <v>0</v>
      </c>
      <c r="HC1" s="62">
        <f>F105</f>
        <v>0</v>
      </c>
      <c r="HD1" s="62">
        <f>C106</f>
        <v>0</v>
      </c>
      <c r="HE1" s="62">
        <f>D106</f>
        <v>0</v>
      </c>
      <c r="HF1" s="62">
        <f>E106</f>
        <v>0</v>
      </c>
      <c r="HG1" s="62">
        <f>F106</f>
        <v>0</v>
      </c>
      <c r="HH1" s="62">
        <f>C107</f>
        <v>0</v>
      </c>
      <c r="HI1" s="62">
        <f>D107</f>
        <v>0</v>
      </c>
      <c r="HJ1" s="62">
        <f>E107</f>
        <v>0</v>
      </c>
      <c r="HK1" s="62">
        <f>F107</f>
        <v>0</v>
      </c>
      <c r="HL1" s="62">
        <f>C108</f>
        <v>0</v>
      </c>
      <c r="HM1" s="62">
        <f>D108</f>
        <v>0</v>
      </c>
      <c r="HN1" s="62">
        <f>E108</f>
        <v>0</v>
      </c>
      <c r="HO1" s="62">
        <f>F108</f>
        <v>0</v>
      </c>
      <c r="HP1" s="62">
        <f>C109</f>
        <v>0</v>
      </c>
      <c r="HQ1" s="62">
        <f>D109</f>
        <v>0</v>
      </c>
      <c r="HR1" s="62">
        <f>E109</f>
        <v>0</v>
      </c>
      <c r="HS1" s="62">
        <f>F109</f>
        <v>0</v>
      </c>
      <c r="HT1" s="62">
        <f>C110</f>
        <v>0</v>
      </c>
      <c r="HU1" s="62">
        <f>D110</f>
        <v>0</v>
      </c>
      <c r="HV1" s="62">
        <f>E110</f>
        <v>0</v>
      </c>
      <c r="HW1" s="62">
        <f>F110</f>
        <v>0</v>
      </c>
      <c r="HX1" s="62">
        <f>C111</f>
        <v>0</v>
      </c>
      <c r="HY1" s="62">
        <f>D111</f>
        <v>0</v>
      </c>
      <c r="HZ1" s="62">
        <f>E111</f>
        <v>0</v>
      </c>
      <c r="IA1" s="62">
        <f>F111</f>
        <v>0</v>
      </c>
      <c r="IB1" s="62">
        <f>C112</f>
        <v>0</v>
      </c>
      <c r="IC1" s="62">
        <f>D112</f>
        <v>0</v>
      </c>
      <c r="ID1" s="62">
        <f>E112</f>
        <v>0</v>
      </c>
      <c r="IE1" s="62">
        <f>F112</f>
        <v>0</v>
      </c>
      <c r="IF1" s="62">
        <f>C113</f>
        <v>0</v>
      </c>
      <c r="IG1" s="62">
        <f>D113</f>
        <v>0</v>
      </c>
      <c r="IH1" s="62">
        <f>E113</f>
        <v>0</v>
      </c>
      <c r="II1" s="62">
        <f>F113</f>
        <v>0</v>
      </c>
      <c r="IJ1" s="62">
        <f>C114</f>
        <v>0</v>
      </c>
      <c r="IK1" s="62">
        <f>D114</f>
        <v>0</v>
      </c>
      <c r="IL1" s="62">
        <f>E114</f>
        <v>0</v>
      </c>
      <c r="IM1" s="62">
        <f>F114</f>
        <v>0</v>
      </c>
      <c r="IN1" s="62">
        <f>C115</f>
        <v>0</v>
      </c>
      <c r="IO1" s="62">
        <f>D115</f>
        <v>0</v>
      </c>
      <c r="IP1" s="62">
        <f>E115</f>
        <v>0</v>
      </c>
      <c r="IQ1" s="62">
        <f>F115</f>
        <v>0</v>
      </c>
      <c r="IR1" s="62">
        <f>C116</f>
        <v>0</v>
      </c>
      <c r="IS1" s="62">
        <f>D116</f>
        <v>0</v>
      </c>
      <c r="IT1" s="62">
        <f>E116</f>
        <v>0</v>
      </c>
      <c r="IU1" s="82">
        <f>+F116</f>
        <v>0</v>
      </c>
      <c r="IV1" s="82">
        <f>+C117</f>
        <v>0</v>
      </c>
      <c r="IW1" s="82">
        <f>+D117</f>
        <v>0</v>
      </c>
      <c r="IX1" s="82">
        <f>+E117</f>
        <v>0</v>
      </c>
      <c r="IY1" s="82">
        <f>+F117</f>
        <v>0</v>
      </c>
      <c r="IZ1" s="82">
        <f>+C118</f>
        <v>0</v>
      </c>
      <c r="JA1" s="82">
        <f>+D118</f>
        <v>0</v>
      </c>
      <c r="JB1" s="82">
        <f>+E118</f>
        <v>0</v>
      </c>
      <c r="JC1" s="82">
        <f>+F118</f>
        <v>0</v>
      </c>
      <c r="JD1" s="62">
        <f>C119</f>
        <v>0</v>
      </c>
      <c r="JE1" s="62">
        <f>D119</f>
        <v>0</v>
      </c>
      <c r="JF1" s="62">
        <f>E119</f>
        <v>0</v>
      </c>
      <c r="JG1" s="62">
        <f>F119</f>
        <v>0</v>
      </c>
      <c r="JH1" s="62">
        <f>C120</f>
        <v>0</v>
      </c>
      <c r="JI1" s="62">
        <f>D120</f>
        <v>0</v>
      </c>
      <c r="JJ1" s="62">
        <f>E120</f>
        <v>0</v>
      </c>
      <c r="JK1" s="62">
        <f>F120</f>
        <v>0</v>
      </c>
      <c r="JL1" s="62">
        <f>C121</f>
        <v>0</v>
      </c>
      <c r="JM1" s="62">
        <f>D121</f>
        <v>0</v>
      </c>
      <c r="JN1" s="62">
        <f>E121</f>
        <v>0</v>
      </c>
      <c r="JO1" s="62">
        <f>F121</f>
        <v>0</v>
      </c>
      <c r="JP1" s="82">
        <f>C127</f>
        <v>0</v>
      </c>
      <c r="JQ1" s="62">
        <f>D127</f>
        <v>0</v>
      </c>
      <c r="JR1" s="62">
        <f>E127</f>
        <v>0</v>
      </c>
      <c r="JS1" s="62">
        <f>F127</f>
        <v>0</v>
      </c>
      <c r="JT1" s="62">
        <f>C128</f>
        <v>0</v>
      </c>
      <c r="JU1" s="62">
        <f>D128</f>
        <v>0</v>
      </c>
      <c r="JV1" s="62">
        <f>E128</f>
        <v>0</v>
      </c>
      <c r="JW1" s="62">
        <f>F128</f>
        <v>0</v>
      </c>
      <c r="JX1" s="62">
        <f>C129</f>
        <v>0</v>
      </c>
      <c r="JY1" s="62">
        <f>D129</f>
        <v>0</v>
      </c>
      <c r="JZ1" s="62">
        <f>E129</f>
        <v>0</v>
      </c>
      <c r="KA1" s="62">
        <f>F129</f>
        <v>0</v>
      </c>
      <c r="KB1" s="62">
        <f>C130</f>
        <v>0</v>
      </c>
      <c r="KC1" s="62">
        <f>D130</f>
        <v>0</v>
      </c>
      <c r="KD1" s="62">
        <f>E130</f>
        <v>0</v>
      </c>
      <c r="KE1" s="62">
        <f>F130</f>
        <v>0</v>
      </c>
      <c r="KF1" s="62">
        <f>C131</f>
        <v>0</v>
      </c>
      <c r="KG1" s="62">
        <f>D131</f>
        <v>0</v>
      </c>
      <c r="KH1" s="62">
        <f>E131</f>
        <v>0</v>
      </c>
      <c r="KI1" s="62">
        <f>F131</f>
        <v>0</v>
      </c>
      <c r="KJ1" s="62">
        <f>C132</f>
        <v>0</v>
      </c>
      <c r="KK1" s="62">
        <f>D132</f>
        <v>0</v>
      </c>
      <c r="KL1" s="62">
        <f>E132</f>
        <v>0</v>
      </c>
      <c r="KM1" s="62">
        <f>F132</f>
        <v>0</v>
      </c>
      <c r="KN1" s="62">
        <f>C133</f>
        <v>0</v>
      </c>
      <c r="KO1" s="62">
        <f>D133</f>
        <v>0</v>
      </c>
      <c r="KP1" s="62">
        <f>E133</f>
        <v>0</v>
      </c>
      <c r="KQ1" s="62">
        <f>F133</f>
        <v>0</v>
      </c>
      <c r="KR1" s="62">
        <f>C134</f>
        <v>0</v>
      </c>
      <c r="KS1" s="62">
        <f>D134</f>
        <v>0</v>
      </c>
      <c r="KT1" s="62">
        <f>E134</f>
        <v>0</v>
      </c>
      <c r="KU1" s="62">
        <f>F134</f>
        <v>0</v>
      </c>
      <c r="KV1" s="62">
        <f>C135</f>
        <v>0</v>
      </c>
      <c r="KW1" s="62">
        <f>D135</f>
        <v>0</v>
      </c>
      <c r="KX1" s="62">
        <f>E135</f>
        <v>0</v>
      </c>
      <c r="KY1" s="62">
        <f>F135</f>
        <v>0</v>
      </c>
      <c r="KZ1" s="62">
        <f>C136</f>
        <v>0</v>
      </c>
      <c r="LA1" s="62">
        <f>D136</f>
        <v>0</v>
      </c>
      <c r="LB1" s="62">
        <f>E136</f>
        <v>0</v>
      </c>
      <c r="LC1" s="62">
        <f>F136</f>
        <v>0</v>
      </c>
      <c r="LD1" s="62">
        <f>C137</f>
        <v>0</v>
      </c>
      <c r="LE1" s="62">
        <f>D137</f>
        <v>0</v>
      </c>
      <c r="LF1" s="62">
        <f>E137</f>
        <v>0</v>
      </c>
      <c r="LG1" s="62">
        <f>F137</f>
        <v>0</v>
      </c>
      <c r="LH1" s="62">
        <f>C138</f>
        <v>0</v>
      </c>
      <c r="LI1" s="62">
        <f>D138</f>
        <v>0</v>
      </c>
      <c r="LJ1" s="62">
        <f>E138</f>
        <v>0</v>
      </c>
      <c r="LK1" s="62">
        <f>F138</f>
        <v>0</v>
      </c>
      <c r="LL1" s="62">
        <f>C139</f>
        <v>0</v>
      </c>
      <c r="LM1" s="62">
        <f>D139</f>
        <v>0</v>
      </c>
      <c r="LN1" s="62">
        <f>E139</f>
        <v>0</v>
      </c>
      <c r="LO1" s="62">
        <f>F139</f>
        <v>0</v>
      </c>
      <c r="LP1" s="62">
        <f>C140</f>
        <v>0</v>
      </c>
      <c r="LQ1" s="62">
        <f>D140</f>
        <v>0</v>
      </c>
      <c r="LR1" s="62">
        <f>E140</f>
        <v>0</v>
      </c>
      <c r="LS1" s="62">
        <f>F140</f>
        <v>0</v>
      </c>
      <c r="LT1" s="62">
        <f>C141</f>
        <v>0</v>
      </c>
      <c r="LU1" s="62">
        <f>D141</f>
        <v>0</v>
      </c>
      <c r="LV1" s="62">
        <f>E141</f>
        <v>0</v>
      </c>
      <c r="LW1" s="62">
        <f>F141</f>
        <v>0</v>
      </c>
      <c r="LX1" s="62">
        <f>C142</f>
        <v>0</v>
      </c>
      <c r="LY1" s="62">
        <f>D142</f>
        <v>0</v>
      </c>
      <c r="LZ1" s="62">
        <f>E142</f>
        <v>0</v>
      </c>
      <c r="MA1" s="62">
        <f>F142</f>
        <v>0</v>
      </c>
      <c r="MB1" s="62">
        <f>C143</f>
        <v>0</v>
      </c>
      <c r="MC1" s="62">
        <f>D143</f>
        <v>0</v>
      </c>
      <c r="MD1" s="62">
        <f>E143</f>
        <v>0</v>
      </c>
      <c r="ME1" s="62">
        <f>F143</f>
        <v>0</v>
      </c>
      <c r="MF1" s="62">
        <f>C144</f>
        <v>0</v>
      </c>
      <c r="MG1" s="62">
        <f>D144</f>
        <v>0</v>
      </c>
      <c r="MH1" s="62">
        <f>E144</f>
        <v>0</v>
      </c>
      <c r="MI1" s="62">
        <f>F144</f>
        <v>0</v>
      </c>
      <c r="MJ1" s="81" t="s">
        <v>93</v>
      </c>
      <c r="MK1" s="62">
        <f>+C145</f>
        <v>0</v>
      </c>
      <c r="ML1" s="62">
        <f>+D145</f>
        <v>0</v>
      </c>
      <c r="MM1" s="62">
        <f>+E145</f>
        <v>0</v>
      </c>
      <c r="MN1" s="62">
        <f>+F145</f>
        <v>0</v>
      </c>
      <c r="MO1" s="62">
        <f>+C146</f>
        <v>0</v>
      </c>
      <c r="MP1" s="62">
        <f>+D146</f>
        <v>0</v>
      </c>
      <c r="MQ1" s="62">
        <f>+E146</f>
        <v>0</v>
      </c>
      <c r="MR1" s="62">
        <f>+F146</f>
        <v>0</v>
      </c>
      <c r="MS1" s="62">
        <f>+C147</f>
        <v>0</v>
      </c>
      <c r="MT1" s="62">
        <f>+D147</f>
        <v>0</v>
      </c>
      <c r="MW1" s="62">
        <f>C148</f>
        <v>0</v>
      </c>
      <c r="MX1" s="62">
        <f>D148</f>
        <v>0</v>
      </c>
      <c r="MY1" s="62">
        <f>E148</f>
        <v>0</v>
      </c>
      <c r="MZ1" s="62">
        <f>F148</f>
        <v>0</v>
      </c>
      <c r="NA1" s="62">
        <f>C149</f>
        <v>0</v>
      </c>
      <c r="NB1" s="62">
        <f>D149</f>
        <v>0</v>
      </c>
      <c r="NC1" s="62">
        <f>E149</f>
        <v>0</v>
      </c>
      <c r="ND1" s="62">
        <f>F149</f>
        <v>0</v>
      </c>
      <c r="NE1" s="62">
        <f>C150</f>
        <v>0</v>
      </c>
      <c r="NF1" s="62">
        <f>D150</f>
        <v>0</v>
      </c>
      <c r="NG1" s="62">
        <f>E150</f>
        <v>0</v>
      </c>
      <c r="NH1" s="62">
        <f>F150</f>
        <v>0</v>
      </c>
    </row>
    <row r="2" spans="1:372" s="12" customFormat="1" ht="32.25" customHeight="1">
      <c r="A2" s="123" t="s">
        <v>94</v>
      </c>
      <c r="B2" s="123"/>
      <c r="C2" s="123"/>
      <c r="D2" s="123"/>
      <c r="E2" s="123"/>
      <c r="F2" s="123"/>
    </row>
    <row r="3" spans="1:372" s="12" customFormat="1" ht="9.75" customHeight="1">
      <c r="A3" s="15"/>
      <c r="C3" s="13"/>
      <c r="D3" s="14"/>
      <c r="E3" s="14"/>
      <c r="F3" s="14"/>
    </row>
    <row r="4" spans="1:372" s="12" customFormat="1" ht="48" customHeight="1" thickBot="1">
      <c r="A4" s="128" t="s">
        <v>83</v>
      </c>
      <c r="B4" s="128"/>
      <c r="C4" s="128"/>
      <c r="D4" s="128"/>
      <c r="E4" s="128"/>
      <c r="F4" s="128"/>
    </row>
    <row r="5" spans="1:372" s="2" customFormat="1" ht="63" customHeight="1">
      <c r="A5" s="127" t="s">
        <v>84</v>
      </c>
      <c r="B5" s="127"/>
      <c r="C5" s="127"/>
      <c r="D5" s="127"/>
      <c r="E5" s="127"/>
      <c r="F5" s="127"/>
    </row>
    <row r="6" spans="1:372" ht="60" customHeight="1">
      <c r="A6" s="100" t="s">
        <v>90</v>
      </c>
      <c r="B6" s="100"/>
      <c r="C6" s="100"/>
      <c r="D6" s="100"/>
      <c r="E6" s="100"/>
      <c r="F6" s="100"/>
    </row>
    <row r="7" spans="1:372">
      <c r="B7" s="40" t="s">
        <v>4</v>
      </c>
    </row>
    <row r="8" spans="1:372">
      <c r="B8" s="76" t="s">
        <v>85</v>
      </c>
    </row>
    <row r="9" spans="1:372">
      <c r="B9" s="40" t="s">
        <v>3</v>
      </c>
    </row>
    <row r="10" spans="1:372" ht="27" customHeight="1" thickBot="1">
      <c r="B10" s="39" t="s">
        <v>2</v>
      </c>
      <c r="C10" s="41"/>
      <c r="D10" s="42"/>
      <c r="E10" s="43"/>
      <c r="F10" s="43"/>
    </row>
    <row r="11" spans="1:372" ht="51" customHeight="1">
      <c r="A11" s="113" t="s">
        <v>67</v>
      </c>
      <c r="B11" s="114"/>
      <c r="C11" s="114"/>
      <c r="D11" s="114"/>
      <c r="E11" s="114"/>
      <c r="F11" s="114"/>
    </row>
    <row r="12" spans="1:372" s="5" customFormat="1" ht="23.25" customHeight="1">
      <c r="A12" s="34" t="s">
        <v>86</v>
      </c>
      <c r="D12" s="11"/>
      <c r="E12" s="11"/>
      <c r="F12" s="11"/>
    </row>
    <row r="13" spans="1:372" ht="17.25">
      <c r="A13" s="35" t="s">
        <v>87</v>
      </c>
      <c r="B13" s="115"/>
      <c r="C13" s="117"/>
    </row>
    <row r="14" spans="1:372" ht="17.25">
      <c r="A14" s="35" t="s">
        <v>88</v>
      </c>
      <c r="B14" s="115"/>
      <c r="C14" s="117"/>
    </row>
    <row r="15" spans="1:372" ht="17.25">
      <c r="A15" s="35" t="s">
        <v>0</v>
      </c>
      <c r="B15" s="115"/>
      <c r="C15" s="116"/>
    </row>
    <row r="16" spans="1:372" ht="17.25">
      <c r="A16" s="68" t="s">
        <v>1</v>
      </c>
      <c r="B16" s="118"/>
      <c r="C16" s="119"/>
    </row>
    <row r="17" spans="1:11" s="9" customFormat="1" ht="24.75" customHeight="1">
      <c r="A17" s="34" t="s">
        <v>54</v>
      </c>
      <c r="D17" s="10"/>
      <c r="E17" s="10"/>
      <c r="F17" s="10"/>
    </row>
    <row r="18" spans="1:11">
      <c r="A18" s="26" t="s">
        <v>46</v>
      </c>
      <c r="B18" s="26"/>
      <c r="C18" s="26"/>
    </row>
    <row r="19" spans="1:11" ht="17.25">
      <c r="A19" s="3" t="s">
        <v>59</v>
      </c>
      <c r="B19" s="7"/>
      <c r="C19" s="6" t="s">
        <v>47</v>
      </c>
    </row>
    <row r="20" spans="1:11" ht="17.25">
      <c r="A20" s="3" t="s">
        <v>58</v>
      </c>
      <c r="B20" s="7"/>
      <c r="C20" s="6" t="s">
        <v>38</v>
      </c>
    </row>
    <row r="21" spans="1:11">
      <c r="A21" s="25" t="s">
        <v>60</v>
      </c>
      <c r="B21" s="25"/>
      <c r="C21" s="50"/>
      <c r="D21" s="51"/>
      <c r="E21" s="51"/>
      <c r="F21" s="51"/>
      <c r="G21" s="44"/>
      <c r="H21" s="52"/>
      <c r="I21" s="52"/>
      <c r="J21" s="52"/>
      <c r="K21" s="52"/>
    </row>
    <row r="22" spans="1:11" ht="17.25">
      <c r="A22" s="3" t="s">
        <v>55</v>
      </c>
      <c r="B22" s="7"/>
      <c r="C22" s="53" t="s">
        <v>57</v>
      </c>
      <c r="D22" s="70"/>
      <c r="E22" s="36"/>
      <c r="F22" s="55"/>
      <c r="G22" s="44"/>
      <c r="H22" s="52"/>
      <c r="I22" s="52"/>
      <c r="J22" s="52"/>
      <c r="K22" s="52"/>
    </row>
    <row r="23" spans="1:11" ht="17.25">
      <c r="A23" s="3" t="s">
        <v>56</v>
      </c>
      <c r="B23" s="7"/>
      <c r="C23" s="53" t="s">
        <v>57</v>
      </c>
      <c r="D23" s="54"/>
      <c r="E23" s="36"/>
      <c r="F23" s="55"/>
      <c r="G23" s="44"/>
      <c r="H23" s="52"/>
      <c r="I23" s="52"/>
      <c r="J23" s="52"/>
      <c r="K23" s="52"/>
    </row>
    <row r="24" spans="1:11" ht="17.25">
      <c r="A24" s="25" t="s">
        <v>5</v>
      </c>
      <c r="B24" s="25"/>
      <c r="C24" s="50"/>
      <c r="D24" s="54"/>
      <c r="E24" s="37"/>
      <c r="F24" s="55"/>
      <c r="G24" s="44"/>
      <c r="H24" s="52"/>
      <c r="I24" s="52"/>
      <c r="J24" s="52"/>
      <c r="K24" s="52"/>
    </row>
    <row r="25" spans="1:11" ht="17.25">
      <c r="A25" s="3" t="s">
        <v>43</v>
      </c>
      <c r="B25" s="7"/>
      <c r="C25" s="53" t="s">
        <v>12</v>
      </c>
      <c r="D25" s="38"/>
      <c r="E25" s="38"/>
      <c r="F25" s="38"/>
      <c r="G25" s="44"/>
      <c r="H25" s="52"/>
      <c r="I25" s="52"/>
      <c r="J25" s="52"/>
      <c r="K25" s="52"/>
    </row>
    <row r="26" spans="1:11" ht="17.25">
      <c r="A26" s="3" t="s">
        <v>44</v>
      </c>
      <c r="B26" s="7"/>
      <c r="C26" s="53" t="s">
        <v>62</v>
      </c>
      <c r="D26" s="38"/>
      <c r="E26" s="38"/>
      <c r="F26" s="38"/>
      <c r="G26" s="44"/>
      <c r="H26" s="52"/>
      <c r="I26" s="52"/>
      <c r="J26" s="52"/>
      <c r="K26" s="52"/>
    </row>
    <row r="27" spans="1:11" ht="17.25">
      <c r="A27" s="3" t="s">
        <v>61</v>
      </c>
      <c r="B27" s="8"/>
      <c r="C27" s="53" t="s">
        <v>10</v>
      </c>
      <c r="D27" s="38"/>
      <c r="E27" s="38"/>
      <c r="F27" s="38"/>
      <c r="G27" s="44"/>
      <c r="H27" s="52"/>
      <c r="I27" s="52"/>
      <c r="J27" s="52"/>
      <c r="K27" s="52"/>
    </row>
    <row r="28" spans="1:11" s="16" customFormat="1" ht="17.25">
      <c r="A28" s="17"/>
      <c r="B28" s="37"/>
      <c r="C28" s="56"/>
      <c r="D28" s="38"/>
      <c r="E28" s="38"/>
      <c r="F28" s="38"/>
      <c r="G28" s="44"/>
      <c r="H28" s="57"/>
      <c r="I28" s="57"/>
      <c r="J28" s="57"/>
      <c r="K28" s="57"/>
    </row>
    <row r="29" spans="1:11" ht="17.25">
      <c r="A29" s="18" t="s">
        <v>95</v>
      </c>
      <c r="B29" s="19"/>
      <c r="C29" s="53" t="s">
        <v>11</v>
      </c>
      <c r="D29" s="69"/>
      <c r="E29" s="38"/>
      <c r="F29" s="38"/>
      <c r="G29" s="44"/>
      <c r="H29" s="52"/>
      <c r="I29" s="52"/>
      <c r="J29" s="52"/>
      <c r="K29" s="52"/>
    </row>
    <row r="30" spans="1:11" ht="17.25">
      <c r="A30" s="18" t="s">
        <v>96</v>
      </c>
      <c r="B30" s="72" t="str">
        <f>IF(B29="","",B22+B23-B29)</f>
        <v/>
      </c>
      <c r="C30" s="53" t="s">
        <v>11</v>
      </c>
      <c r="D30" s="38"/>
      <c r="E30" s="38"/>
      <c r="F30" s="38"/>
      <c r="G30" s="44"/>
      <c r="H30" s="52"/>
      <c r="I30" s="52"/>
      <c r="J30" s="52"/>
      <c r="K30" s="52"/>
    </row>
    <row r="31" spans="1:11">
      <c r="C31" s="58"/>
      <c r="D31" s="59"/>
      <c r="E31" s="59"/>
      <c r="F31" s="59"/>
      <c r="G31" s="52"/>
      <c r="H31" s="52"/>
      <c r="I31" s="52"/>
      <c r="J31" s="52"/>
      <c r="K31" s="52"/>
    </row>
    <row r="32" spans="1:11">
      <c r="A32" s="25" t="s">
        <v>68</v>
      </c>
      <c r="B32" s="25"/>
      <c r="C32" s="50"/>
      <c r="D32" s="59"/>
      <c r="E32" s="59"/>
      <c r="F32" s="59"/>
      <c r="G32" s="52"/>
      <c r="H32" s="52"/>
      <c r="I32" s="52"/>
      <c r="J32" s="52"/>
      <c r="K32" s="52"/>
    </row>
    <row r="33" spans="1:11" ht="17.25">
      <c r="B33" s="7"/>
      <c r="C33" s="84" t="s">
        <v>63</v>
      </c>
      <c r="D33" s="59"/>
      <c r="E33" s="59"/>
      <c r="F33" s="59"/>
      <c r="G33" s="52"/>
      <c r="H33" s="52"/>
      <c r="I33" s="52"/>
      <c r="J33" s="52"/>
      <c r="K33" s="52"/>
    </row>
    <row r="34" spans="1:11">
      <c r="A34" s="83" t="s">
        <v>45</v>
      </c>
      <c r="C34" s="58"/>
      <c r="D34" s="59"/>
      <c r="E34" s="59"/>
      <c r="F34" s="59"/>
      <c r="G34" s="52"/>
      <c r="H34" s="52"/>
      <c r="I34" s="52"/>
      <c r="J34" s="52"/>
      <c r="K34" s="52"/>
    </row>
    <row r="35" spans="1:11">
      <c r="B35" s="6"/>
    </row>
    <row r="36" spans="1:11">
      <c r="A36" s="4" t="s">
        <v>89</v>
      </c>
    </row>
    <row r="37" spans="1:11">
      <c r="A37" s="103"/>
      <c r="B37" s="104"/>
      <c r="C37" s="107" t="s">
        <v>73</v>
      </c>
      <c r="D37" s="108"/>
      <c r="E37" s="109"/>
      <c r="F37" s="101" t="s">
        <v>48</v>
      </c>
      <c r="G37" s="76"/>
    </row>
    <row r="38" spans="1:11">
      <c r="A38" s="105"/>
      <c r="B38" s="106"/>
      <c r="C38" s="22" t="s">
        <v>74</v>
      </c>
      <c r="D38" s="22" t="s">
        <v>75</v>
      </c>
      <c r="E38" s="22" t="s">
        <v>77</v>
      </c>
      <c r="F38" s="102"/>
      <c r="G38" s="76"/>
    </row>
    <row r="39" spans="1:11" ht="17.25" customHeight="1">
      <c r="A39" s="120" t="s">
        <v>91</v>
      </c>
      <c r="B39" s="23" t="s">
        <v>13</v>
      </c>
      <c r="C39" s="46"/>
      <c r="D39" s="46"/>
      <c r="E39" s="46"/>
      <c r="F39" s="20">
        <f>SUM(C39:E39)</f>
        <v>0</v>
      </c>
      <c r="G39" s="76"/>
    </row>
    <row r="40" spans="1:11" ht="17.25">
      <c r="A40" s="121"/>
      <c r="B40" s="23" t="s">
        <v>14</v>
      </c>
      <c r="C40" s="46"/>
      <c r="D40" s="46"/>
      <c r="E40" s="46"/>
      <c r="F40" s="20">
        <f t="shared" ref="F40:F62" si="0">SUM(C40:E40)</f>
        <v>0</v>
      </c>
      <c r="G40" s="76"/>
    </row>
    <row r="41" spans="1:11" ht="17.25">
      <c r="A41" s="122"/>
      <c r="B41" s="23" t="s">
        <v>15</v>
      </c>
      <c r="C41" s="46"/>
      <c r="D41" s="46"/>
      <c r="E41" s="78">
        <f>F63-C39-D39-E39-C40-D40-E40-C41-D41</f>
        <v>0</v>
      </c>
      <c r="F41" s="20">
        <f t="shared" si="0"/>
        <v>0</v>
      </c>
      <c r="G41" s="76"/>
    </row>
    <row r="42" spans="1:11" ht="28.5">
      <c r="A42" s="110" t="s">
        <v>29</v>
      </c>
      <c r="B42" s="24" t="s">
        <v>49</v>
      </c>
      <c r="C42" s="33"/>
      <c r="D42" s="33"/>
      <c r="E42" s="33"/>
      <c r="F42" s="20">
        <f t="shared" si="0"/>
        <v>0</v>
      </c>
      <c r="G42" s="76"/>
    </row>
    <row r="43" spans="1:11" ht="17.25">
      <c r="A43" s="111"/>
      <c r="B43" s="23" t="s">
        <v>50</v>
      </c>
      <c r="C43" s="33"/>
      <c r="D43" s="33"/>
      <c r="E43" s="33"/>
      <c r="F43" s="20">
        <f t="shared" si="0"/>
        <v>0</v>
      </c>
      <c r="G43" s="76"/>
    </row>
    <row r="44" spans="1:11" ht="20.100000000000001" customHeight="1">
      <c r="A44" s="111"/>
      <c r="B44" s="23" t="s">
        <v>51</v>
      </c>
      <c r="C44" s="33"/>
      <c r="D44" s="33"/>
      <c r="E44" s="33"/>
      <c r="F44" s="20">
        <f t="shared" si="0"/>
        <v>0</v>
      </c>
      <c r="G44" s="76"/>
    </row>
    <row r="45" spans="1:11" ht="17.25">
      <c r="A45" s="111"/>
      <c r="B45" s="23" t="s">
        <v>52</v>
      </c>
      <c r="C45" s="33"/>
      <c r="D45" s="33"/>
      <c r="E45" s="33"/>
      <c r="F45" s="20">
        <f t="shared" si="0"/>
        <v>0</v>
      </c>
      <c r="G45" s="76"/>
    </row>
    <row r="46" spans="1:11" ht="17.25">
      <c r="A46" s="112"/>
      <c r="B46" s="23" t="s">
        <v>53</v>
      </c>
      <c r="C46" s="48">
        <f>C63-C43-C44-C45-C42</f>
        <v>0</v>
      </c>
      <c r="D46" s="48">
        <f t="shared" ref="D46:E46" si="1">D63-D43-D44-D45-D42</f>
        <v>0</v>
      </c>
      <c r="E46" s="48">
        <f t="shared" si="1"/>
        <v>0</v>
      </c>
      <c r="F46" s="20">
        <f t="shared" si="0"/>
        <v>0</v>
      </c>
      <c r="G46" s="76"/>
    </row>
    <row r="47" spans="1:11" ht="17.25">
      <c r="A47" s="85" t="s">
        <v>30</v>
      </c>
      <c r="B47" s="23" t="s">
        <v>16</v>
      </c>
      <c r="C47" s="33"/>
      <c r="D47" s="33"/>
      <c r="E47" s="33"/>
      <c r="F47" s="20">
        <f>SUM(C47:E47)</f>
        <v>0</v>
      </c>
      <c r="G47" s="76"/>
    </row>
    <row r="48" spans="1:11" ht="20.100000000000001" customHeight="1">
      <c r="A48" s="86"/>
      <c r="B48" s="23" t="s">
        <v>17</v>
      </c>
      <c r="C48" s="33"/>
      <c r="D48" s="33"/>
      <c r="E48" s="33"/>
      <c r="F48" s="20">
        <f t="shared" si="0"/>
        <v>0</v>
      </c>
      <c r="G48" s="76"/>
    </row>
    <row r="49" spans="1:7" ht="17.25">
      <c r="A49" s="86"/>
      <c r="B49" s="23" t="s">
        <v>18</v>
      </c>
      <c r="C49" s="33"/>
      <c r="D49" s="33"/>
      <c r="E49" s="33"/>
      <c r="F49" s="20">
        <f t="shared" si="0"/>
        <v>0</v>
      </c>
      <c r="G49" s="76"/>
    </row>
    <row r="50" spans="1:7" ht="17.25">
      <c r="A50" s="86"/>
      <c r="B50" s="23" t="s">
        <v>19</v>
      </c>
      <c r="C50" s="33"/>
      <c r="D50" s="33"/>
      <c r="E50" s="33"/>
      <c r="F50" s="20">
        <f t="shared" si="0"/>
        <v>0</v>
      </c>
      <c r="G50" s="76"/>
    </row>
    <row r="51" spans="1:7" ht="17.25">
      <c r="A51" s="87"/>
      <c r="B51" s="23" t="s">
        <v>20</v>
      </c>
      <c r="C51" s="48">
        <f>C63-C48-C49-C50-C47</f>
        <v>0</v>
      </c>
      <c r="D51" s="48">
        <f t="shared" ref="D51:E51" si="2">D63-D48-D49-D50-D47</f>
        <v>0</v>
      </c>
      <c r="E51" s="48">
        <f t="shared" si="2"/>
        <v>0</v>
      </c>
      <c r="F51" s="20">
        <f t="shared" si="0"/>
        <v>0</v>
      </c>
      <c r="G51" s="76"/>
    </row>
    <row r="52" spans="1:7" ht="17.25">
      <c r="A52" s="85" t="s">
        <v>31</v>
      </c>
      <c r="B52" s="23" t="s">
        <v>21</v>
      </c>
      <c r="C52" s="33"/>
      <c r="D52" s="33"/>
      <c r="E52" s="33"/>
      <c r="F52" s="20">
        <f t="shared" si="0"/>
        <v>0</v>
      </c>
      <c r="G52" s="76"/>
    </row>
    <row r="53" spans="1:7" ht="20.100000000000001" customHeight="1">
      <c r="A53" s="86"/>
      <c r="B53" s="23" t="s">
        <v>22</v>
      </c>
      <c r="C53" s="33"/>
      <c r="D53" s="33"/>
      <c r="E53" s="33"/>
      <c r="F53" s="20">
        <f t="shared" si="0"/>
        <v>0</v>
      </c>
      <c r="G53" s="76"/>
    </row>
    <row r="54" spans="1:7" ht="17.25">
      <c r="A54" s="86"/>
      <c r="B54" s="23" t="s">
        <v>23</v>
      </c>
      <c r="C54" s="33"/>
      <c r="D54" s="33"/>
      <c r="E54" s="33"/>
      <c r="F54" s="20">
        <f t="shared" si="0"/>
        <v>0</v>
      </c>
      <c r="G54" s="76"/>
    </row>
    <row r="55" spans="1:7" ht="17.25">
      <c r="A55" s="87"/>
      <c r="B55" s="23" t="s">
        <v>24</v>
      </c>
      <c r="C55" s="48">
        <f>C63-C53-C54-C52</f>
        <v>0</v>
      </c>
      <c r="D55" s="48">
        <f t="shared" ref="D55:E55" si="3">D63-D53-D54-D52</f>
        <v>0</v>
      </c>
      <c r="E55" s="48">
        <f t="shared" si="3"/>
        <v>0</v>
      </c>
      <c r="F55" s="20">
        <f t="shared" si="0"/>
        <v>0</v>
      </c>
      <c r="G55" s="76"/>
    </row>
    <row r="56" spans="1:7" ht="17.25">
      <c r="A56" s="85" t="s">
        <v>32</v>
      </c>
      <c r="B56" s="23" t="s">
        <v>25</v>
      </c>
      <c r="C56" s="33"/>
      <c r="D56" s="33"/>
      <c r="E56" s="33"/>
      <c r="F56" s="20">
        <f t="shared" si="0"/>
        <v>0</v>
      </c>
      <c r="G56" s="76"/>
    </row>
    <row r="57" spans="1:7" ht="17.25">
      <c r="A57" s="86"/>
      <c r="B57" s="23" t="s">
        <v>26</v>
      </c>
      <c r="C57" s="33"/>
      <c r="D57" s="33"/>
      <c r="E57" s="33"/>
      <c r="F57" s="20">
        <f t="shared" si="0"/>
        <v>0</v>
      </c>
      <c r="G57" s="76"/>
    </row>
    <row r="58" spans="1:7" ht="20.100000000000001" customHeight="1">
      <c r="A58" s="86"/>
      <c r="B58" s="23" t="s">
        <v>27</v>
      </c>
      <c r="C58" s="33"/>
      <c r="D58" s="33"/>
      <c r="E58" s="33"/>
      <c r="F58" s="20">
        <f t="shared" si="0"/>
        <v>0</v>
      </c>
      <c r="G58" s="76"/>
    </row>
    <row r="59" spans="1:7" ht="17.25">
      <c r="A59" s="87"/>
      <c r="B59" s="23" t="s">
        <v>28</v>
      </c>
      <c r="C59" s="48">
        <f>C63-C57-C58-C56</f>
        <v>0</v>
      </c>
      <c r="D59" s="48">
        <f t="shared" ref="D59:E59" si="4">D63-D57-D58-D56</f>
        <v>0</v>
      </c>
      <c r="E59" s="48">
        <f t="shared" si="4"/>
        <v>0</v>
      </c>
      <c r="F59" s="20">
        <f t="shared" si="0"/>
        <v>0</v>
      </c>
      <c r="G59" s="76"/>
    </row>
    <row r="60" spans="1:7" ht="17.25">
      <c r="A60" s="85" t="s">
        <v>69</v>
      </c>
      <c r="B60" s="23" t="s">
        <v>70</v>
      </c>
      <c r="C60" s="71"/>
      <c r="D60" s="71"/>
      <c r="E60" s="71"/>
      <c r="F60" s="20">
        <f t="shared" si="0"/>
        <v>0</v>
      </c>
      <c r="G60" s="76"/>
    </row>
    <row r="61" spans="1:7" ht="17.25">
      <c r="A61" s="86"/>
      <c r="B61" s="23" t="s">
        <v>71</v>
      </c>
      <c r="C61" s="71"/>
      <c r="D61" s="71"/>
      <c r="E61" s="71"/>
      <c r="F61" s="20">
        <f t="shared" si="0"/>
        <v>0</v>
      </c>
      <c r="G61" s="76"/>
    </row>
    <row r="62" spans="1:7" ht="17.25">
      <c r="A62" s="87"/>
      <c r="B62" s="23" t="s">
        <v>72</v>
      </c>
      <c r="C62" s="48">
        <f>C63-C60-C61</f>
        <v>0</v>
      </c>
      <c r="D62" s="48">
        <f t="shared" ref="D62:E62" si="5">D63-D60-D61</f>
        <v>0</v>
      </c>
      <c r="E62" s="48">
        <f t="shared" si="5"/>
        <v>0</v>
      </c>
      <c r="F62" s="20">
        <f t="shared" si="0"/>
        <v>0</v>
      </c>
      <c r="G62" s="76"/>
    </row>
    <row r="63" spans="1:7">
      <c r="A63" s="21"/>
      <c r="B63" s="23"/>
      <c r="C63" s="20">
        <f>SUM(C39:C41)</f>
        <v>0</v>
      </c>
      <c r="D63" s="20">
        <f>SUM(D39:D41)</f>
        <v>0</v>
      </c>
      <c r="E63" s="20">
        <f>SUM(E39:E41)</f>
        <v>0</v>
      </c>
      <c r="F63" s="20">
        <f>B22+B23</f>
        <v>0</v>
      </c>
      <c r="G63" s="76"/>
    </row>
    <row r="64" spans="1:7" ht="31.5" customHeight="1">
      <c r="A64" s="29"/>
      <c r="B64" s="30"/>
      <c r="C64" s="31"/>
      <c r="D64" s="31"/>
      <c r="E64" s="31"/>
      <c r="F64" s="31"/>
      <c r="G64" s="76"/>
    </row>
    <row r="65" spans="1:8" ht="18" customHeight="1">
      <c r="A65" s="29" t="s">
        <v>37</v>
      </c>
      <c r="B65" s="30"/>
      <c r="C65" s="31"/>
      <c r="D65" s="31"/>
      <c r="E65" s="31"/>
      <c r="F65" s="31"/>
      <c r="G65" s="76"/>
    </row>
    <row r="66" spans="1:8" ht="35.1" customHeight="1">
      <c r="A66" s="45" t="s">
        <v>41</v>
      </c>
      <c r="C66" s="4"/>
      <c r="D66" s="4"/>
      <c r="E66" s="4"/>
      <c r="F66" s="4"/>
      <c r="G66" s="77"/>
    </row>
    <row r="67" spans="1:8">
      <c r="A67" s="91"/>
      <c r="B67" s="92"/>
      <c r="C67" s="95" t="s">
        <v>33</v>
      </c>
      <c r="D67" s="96"/>
      <c r="E67" s="96"/>
      <c r="F67" s="97"/>
      <c r="G67" s="77"/>
    </row>
    <row r="68" spans="1:8" ht="18" customHeight="1">
      <c r="A68" s="93"/>
      <c r="B68" s="94"/>
      <c r="C68" s="32" t="s">
        <v>34</v>
      </c>
      <c r="D68" s="32" t="s">
        <v>6</v>
      </c>
      <c r="E68" s="32" t="s">
        <v>7</v>
      </c>
      <c r="F68" s="32" t="s">
        <v>8</v>
      </c>
      <c r="G68" s="77"/>
    </row>
    <row r="69" spans="1:8" ht="28.5">
      <c r="A69" s="88" t="s">
        <v>29</v>
      </c>
      <c r="B69" s="27" t="s">
        <v>35</v>
      </c>
      <c r="C69" s="33"/>
      <c r="D69" s="33"/>
      <c r="E69" s="33"/>
      <c r="F69" s="33"/>
      <c r="G69" s="77">
        <f>IF(D69&gt;C69,1,0)+IF(E69&gt;C69,1,0)+IF(F69&gt;C69,1,0)+IF(D69&lt;F69,1,0)</f>
        <v>0</v>
      </c>
      <c r="H69" s="74" t="str">
        <f>IF(G69&gt;0,"症例数が一致しません。","")</f>
        <v/>
      </c>
    </row>
    <row r="70" spans="1:8" ht="17.25">
      <c r="A70" s="89"/>
      <c r="B70" s="27" t="s">
        <v>50</v>
      </c>
      <c r="C70" s="33"/>
      <c r="D70" s="33"/>
      <c r="E70" s="33"/>
      <c r="F70" s="33"/>
      <c r="G70" s="77">
        <f t="shared" ref="G70:G93" si="6">IF(D70&gt;C70,1,0)+IF(E70&gt;C70,1,0)+IF(F70&gt;C70,1,0)+IF(D70&lt;F70,1,0)</f>
        <v>0</v>
      </c>
      <c r="H70" s="74" t="str">
        <f t="shared" ref="H70:H93" si="7">IF(G70&gt;0,"症例数が一致しません。","")</f>
        <v/>
      </c>
    </row>
    <row r="71" spans="1:8" ht="17.25">
      <c r="A71" s="89"/>
      <c r="B71" s="27" t="s">
        <v>51</v>
      </c>
      <c r="C71" s="33"/>
      <c r="D71" s="33"/>
      <c r="E71" s="33"/>
      <c r="F71" s="33"/>
      <c r="G71" s="77">
        <f t="shared" si="6"/>
        <v>0</v>
      </c>
      <c r="H71" s="74" t="str">
        <f t="shared" si="7"/>
        <v/>
      </c>
    </row>
    <row r="72" spans="1:8" ht="17.25">
      <c r="A72" s="89"/>
      <c r="B72" s="27" t="s">
        <v>52</v>
      </c>
      <c r="C72" s="33"/>
      <c r="D72" s="33"/>
      <c r="E72" s="33"/>
      <c r="F72" s="33"/>
      <c r="G72" s="77">
        <f t="shared" si="6"/>
        <v>0</v>
      </c>
      <c r="H72" s="74" t="str">
        <f t="shared" si="7"/>
        <v/>
      </c>
    </row>
    <row r="73" spans="1:8" ht="17.25">
      <c r="A73" s="90"/>
      <c r="B73" s="27" t="s">
        <v>53</v>
      </c>
      <c r="C73" s="48">
        <f>C93-C70-C71-C72-C69</f>
        <v>0</v>
      </c>
      <c r="D73" s="33"/>
      <c r="E73" s="33"/>
      <c r="F73" s="33"/>
      <c r="G73" s="77">
        <f t="shared" si="6"/>
        <v>0</v>
      </c>
      <c r="H73" s="74" t="str">
        <f t="shared" si="7"/>
        <v/>
      </c>
    </row>
    <row r="74" spans="1:8" ht="17.25">
      <c r="A74" s="88" t="s">
        <v>30</v>
      </c>
      <c r="B74" s="27" t="s">
        <v>16</v>
      </c>
      <c r="C74" s="47" t="s">
        <v>42</v>
      </c>
      <c r="D74" s="47" t="s">
        <v>42</v>
      </c>
      <c r="E74" s="47" t="s">
        <v>42</v>
      </c>
      <c r="F74" s="47" t="s">
        <v>42</v>
      </c>
      <c r="G74" s="77">
        <f t="shared" si="6"/>
        <v>0</v>
      </c>
      <c r="H74" s="74" t="str">
        <f t="shared" si="7"/>
        <v/>
      </c>
    </row>
    <row r="75" spans="1:8" ht="17.25">
      <c r="A75" s="89"/>
      <c r="B75" s="27" t="s">
        <v>17</v>
      </c>
      <c r="C75" s="47" t="s">
        <v>42</v>
      </c>
      <c r="D75" s="47" t="s">
        <v>42</v>
      </c>
      <c r="E75" s="47" t="s">
        <v>42</v>
      </c>
      <c r="F75" s="47" t="s">
        <v>42</v>
      </c>
      <c r="G75" s="77">
        <f t="shared" si="6"/>
        <v>0</v>
      </c>
      <c r="H75" s="74" t="str">
        <f t="shared" si="7"/>
        <v/>
      </c>
    </row>
    <row r="76" spans="1:8" ht="20.100000000000001" customHeight="1">
      <c r="A76" s="89"/>
      <c r="B76" s="27" t="s">
        <v>36</v>
      </c>
      <c r="C76" s="33"/>
      <c r="D76" s="33"/>
      <c r="E76" s="33"/>
      <c r="F76" s="33"/>
      <c r="G76" s="77">
        <f t="shared" si="6"/>
        <v>0</v>
      </c>
      <c r="H76" s="74" t="str">
        <f t="shared" si="7"/>
        <v/>
      </c>
    </row>
    <row r="77" spans="1:8" ht="17.25">
      <c r="A77" s="89"/>
      <c r="B77" s="27" t="s">
        <v>19</v>
      </c>
      <c r="C77" s="33"/>
      <c r="D77" s="33"/>
      <c r="E77" s="33"/>
      <c r="F77" s="33"/>
      <c r="G77" s="77">
        <f t="shared" si="6"/>
        <v>0</v>
      </c>
      <c r="H77" s="74" t="str">
        <f t="shared" si="7"/>
        <v/>
      </c>
    </row>
    <row r="78" spans="1:8" ht="17.25">
      <c r="A78" s="90"/>
      <c r="B78" s="27" t="s">
        <v>20</v>
      </c>
      <c r="C78" s="48">
        <f>C93-C77-C76</f>
        <v>0</v>
      </c>
      <c r="D78" s="48">
        <f t="shared" ref="D78:F78" si="8">D93-D77-D76</f>
        <v>0</v>
      </c>
      <c r="E78" s="48">
        <f t="shared" si="8"/>
        <v>0</v>
      </c>
      <c r="F78" s="48">
        <f t="shared" si="8"/>
        <v>0</v>
      </c>
      <c r="G78" s="77">
        <f t="shared" si="6"/>
        <v>0</v>
      </c>
      <c r="H78" s="74" t="str">
        <f t="shared" si="7"/>
        <v/>
      </c>
    </row>
    <row r="79" spans="1:8" ht="17.25">
      <c r="A79" s="88" t="s">
        <v>31</v>
      </c>
      <c r="B79" s="27" t="s">
        <v>21</v>
      </c>
      <c r="C79" s="71"/>
      <c r="D79" s="71"/>
      <c r="E79" s="71"/>
      <c r="F79" s="71"/>
      <c r="G79" s="77">
        <f t="shared" si="6"/>
        <v>0</v>
      </c>
      <c r="H79" s="74" t="str">
        <f t="shared" si="7"/>
        <v/>
      </c>
    </row>
    <row r="80" spans="1:8" ht="17.25">
      <c r="A80" s="89"/>
      <c r="B80" s="27" t="s">
        <v>22</v>
      </c>
      <c r="C80" s="71"/>
      <c r="D80" s="71"/>
      <c r="E80" s="71"/>
      <c r="F80" s="71"/>
      <c r="G80" s="77">
        <f t="shared" si="6"/>
        <v>0</v>
      </c>
      <c r="H80" s="74" t="str">
        <f t="shared" si="7"/>
        <v/>
      </c>
    </row>
    <row r="81" spans="1:8" ht="20.100000000000001" customHeight="1">
      <c r="A81" s="89"/>
      <c r="B81" s="27" t="s">
        <v>23</v>
      </c>
      <c r="C81" s="71"/>
      <c r="D81" s="71"/>
      <c r="E81" s="71"/>
      <c r="F81" s="71"/>
      <c r="G81" s="77">
        <f t="shared" si="6"/>
        <v>0</v>
      </c>
      <c r="H81" s="74" t="str">
        <f t="shared" si="7"/>
        <v/>
      </c>
    </row>
    <row r="82" spans="1:8" ht="17.25">
      <c r="A82" s="90"/>
      <c r="B82" s="27" t="s">
        <v>24</v>
      </c>
      <c r="C82" s="48">
        <f>C93-C80-C81-C79</f>
        <v>0</v>
      </c>
      <c r="D82" s="48">
        <f t="shared" ref="D82" si="9">D93-D80-D81-D79</f>
        <v>0</v>
      </c>
      <c r="E82" s="48">
        <f t="shared" ref="E82" si="10">E93-E80-E81-E79</f>
        <v>0</v>
      </c>
      <c r="F82" s="48">
        <f t="shared" ref="F82" si="11">F93-F80-F81-F79</f>
        <v>0</v>
      </c>
      <c r="G82" s="77">
        <f t="shared" si="6"/>
        <v>0</v>
      </c>
      <c r="H82" s="74" t="str">
        <f t="shared" si="7"/>
        <v/>
      </c>
    </row>
    <row r="83" spans="1:8" ht="17.25">
      <c r="A83" s="88" t="s">
        <v>32</v>
      </c>
      <c r="B83" s="27" t="s">
        <v>25</v>
      </c>
      <c r="C83" s="71"/>
      <c r="D83" s="71"/>
      <c r="E83" s="71"/>
      <c r="F83" s="71"/>
      <c r="G83" s="77">
        <f t="shared" si="6"/>
        <v>0</v>
      </c>
      <c r="H83" s="74" t="str">
        <f t="shared" si="7"/>
        <v/>
      </c>
    </row>
    <row r="84" spans="1:8" ht="17.25">
      <c r="A84" s="89"/>
      <c r="B84" s="27" t="s">
        <v>26</v>
      </c>
      <c r="C84" s="71"/>
      <c r="D84" s="71"/>
      <c r="E84" s="71"/>
      <c r="F84" s="71"/>
      <c r="G84" s="77">
        <f t="shared" si="6"/>
        <v>0</v>
      </c>
      <c r="H84" s="74" t="str">
        <f t="shared" si="7"/>
        <v/>
      </c>
    </row>
    <row r="85" spans="1:8" ht="17.25">
      <c r="A85" s="89"/>
      <c r="B85" s="27" t="s">
        <v>27</v>
      </c>
      <c r="C85" s="71"/>
      <c r="D85" s="71"/>
      <c r="E85" s="71"/>
      <c r="F85" s="71"/>
      <c r="G85" s="77">
        <f t="shared" si="6"/>
        <v>0</v>
      </c>
      <c r="H85" s="74" t="str">
        <f t="shared" si="7"/>
        <v/>
      </c>
    </row>
    <row r="86" spans="1:8" ht="20.100000000000001" customHeight="1">
      <c r="A86" s="90"/>
      <c r="B86" s="27" t="s">
        <v>28</v>
      </c>
      <c r="C86" s="48">
        <f>C93-C84-C85-C83</f>
        <v>0</v>
      </c>
      <c r="D86" s="48">
        <f t="shared" ref="D86" si="12">D93-D84-D85-D83</f>
        <v>0</v>
      </c>
      <c r="E86" s="48">
        <f t="shared" ref="E86" si="13">E93-E84-E85-E83</f>
        <v>0</v>
      </c>
      <c r="F86" s="48">
        <f t="shared" ref="F86" si="14">F93-F84-F85-F83</f>
        <v>0</v>
      </c>
      <c r="G86" s="77">
        <f t="shared" si="6"/>
        <v>0</v>
      </c>
      <c r="H86" s="74" t="str">
        <f t="shared" si="7"/>
        <v/>
      </c>
    </row>
    <row r="87" spans="1:8" ht="17.25">
      <c r="A87" s="85" t="s">
        <v>69</v>
      </c>
      <c r="B87" s="23" t="s">
        <v>70</v>
      </c>
      <c r="C87" s="71"/>
      <c r="D87" s="71"/>
      <c r="E87" s="71"/>
      <c r="F87" s="71"/>
      <c r="G87" s="77">
        <f t="shared" si="6"/>
        <v>0</v>
      </c>
      <c r="H87" s="74" t="str">
        <f t="shared" si="7"/>
        <v/>
      </c>
    </row>
    <row r="88" spans="1:8" ht="17.25">
      <c r="A88" s="86"/>
      <c r="B88" s="23" t="s">
        <v>71</v>
      </c>
      <c r="C88" s="71"/>
      <c r="D88" s="71"/>
      <c r="E88" s="71"/>
      <c r="F88" s="71"/>
      <c r="G88" s="77">
        <f t="shared" si="6"/>
        <v>0</v>
      </c>
      <c r="H88" s="74" t="str">
        <f t="shared" si="7"/>
        <v/>
      </c>
    </row>
    <row r="89" spans="1:8" ht="17.25">
      <c r="A89" s="87"/>
      <c r="B89" s="23" t="s">
        <v>72</v>
      </c>
      <c r="C89" s="48">
        <f>C93-C87-C88</f>
        <v>0</v>
      </c>
      <c r="D89" s="48">
        <f>D93-D87-D88</f>
        <v>0</v>
      </c>
      <c r="E89" s="48">
        <f>E93-E87-E88</f>
        <v>0</v>
      </c>
      <c r="F89" s="48">
        <f>F93-F87-F88</f>
        <v>0</v>
      </c>
      <c r="G89" s="77">
        <f t="shared" si="6"/>
        <v>0</v>
      </c>
      <c r="H89" s="74" t="str">
        <f t="shared" si="7"/>
        <v/>
      </c>
    </row>
    <row r="90" spans="1:8" ht="20.100000000000001" customHeight="1">
      <c r="A90" s="124" t="s">
        <v>73</v>
      </c>
      <c r="B90" s="79" t="s">
        <v>78</v>
      </c>
      <c r="C90" s="20">
        <f>C39</f>
        <v>0</v>
      </c>
      <c r="D90" s="71"/>
      <c r="E90" s="71"/>
      <c r="F90" s="71"/>
      <c r="G90" s="77">
        <f t="shared" si="6"/>
        <v>0</v>
      </c>
      <c r="H90" s="74" t="str">
        <f t="shared" si="7"/>
        <v/>
      </c>
    </row>
    <row r="91" spans="1:8" ht="17.25">
      <c r="A91" s="125"/>
      <c r="B91" s="79" t="s">
        <v>79</v>
      </c>
      <c r="C91" s="20">
        <f>D39</f>
        <v>0</v>
      </c>
      <c r="D91" s="71"/>
      <c r="E91" s="71"/>
      <c r="F91" s="71"/>
      <c r="G91" s="77">
        <f t="shared" si="6"/>
        <v>0</v>
      </c>
      <c r="H91" s="74" t="str">
        <f t="shared" si="7"/>
        <v/>
      </c>
    </row>
    <row r="92" spans="1:8" ht="17.25">
      <c r="A92" s="126"/>
      <c r="B92" s="79" t="s">
        <v>76</v>
      </c>
      <c r="C92" s="20">
        <f>E39</f>
        <v>0</v>
      </c>
      <c r="D92" s="48">
        <f>D93-D91-D90</f>
        <v>0</v>
      </c>
      <c r="E92" s="48">
        <f t="shared" ref="E92" si="15">E93-E91-E90</f>
        <v>0</v>
      </c>
      <c r="F92" s="48">
        <f t="shared" ref="F92" si="16">F93-F91-F90</f>
        <v>0</v>
      </c>
      <c r="G92" s="77">
        <f t="shared" si="6"/>
        <v>0</v>
      </c>
      <c r="H92" s="74" t="str">
        <f t="shared" si="7"/>
        <v/>
      </c>
    </row>
    <row r="93" spans="1:8" ht="18" customHeight="1">
      <c r="A93" s="28" t="s">
        <v>66</v>
      </c>
      <c r="B93" s="28"/>
      <c r="C93" s="20">
        <f>SUM(C90:C92)</f>
        <v>0</v>
      </c>
      <c r="D93" s="20">
        <f>SUM(D69:D73)</f>
        <v>0</v>
      </c>
      <c r="E93" s="20">
        <f>SUM(E69:E73)</f>
        <v>0</v>
      </c>
      <c r="F93" s="20">
        <f>SUM(F69:F73)</f>
        <v>0</v>
      </c>
      <c r="G93" s="77">
        <f t="shared" si="6"/>
        <v>0</v>
      </c>
      <c r="H93" s="74" t="str">
        <f t="shared" si="7"/>
        <v/>
      </c>
    </row>
    <row r="94" spans="1:8" ht="34.5" customHeight="1">
      <c r="A94" s="73"/>
      <c r="B94" s="98" t="str">
        <f>IF(SUM(G69:G93)&gt;0,"「再発症例数」「全死亡症例数」「原癌死症例数」はいずれも「症例数」よりも少なくしてください。また、各Stage行の中で、「原癌死症例数」は「再発症例数」よりも少なくしてください。","")</f>
        <v/>
      </c>
      <c r="C94" s="99"/>
      <c r="D94" s="99"/>
      <c r="E94" s="99"/>
      <c r="F94" s="99"/>
      <c r="G94" s="77"/>
    </row>
    <row r="95" spans="1:8">
      <c r="A95" s="45" t="s">
        <v>40</v>
      </c>
      <c r="C95" s="4"/>
      <c r="D95" s="4"/>
      <c r="E95" s="4"/>
      <c r="F95" s="4"/>
      <c r="G95" s="77"/>
    </row>
    <row r="96" spans="1:8">
      <c r="A96" s="91"/>
      <c r="B96" s="92"/>
      <c r="C96" s="95" t="s">
        <v>33</v>
      </c>
      <c r="D96" s="96"/>
      <c r="E96" s="96"/>
      <c r="F96" s="97"/>
      <c r="G96" s="77"/>
    </row>
    <row r="97" spans="1:8">
      <c r="A97" s="93"/>
      <c r="B97" s="94"/>
      <c r="C97" s="32" t="s">
        <v>34</v>
      </c>
      <c r="D97" s="32" t="s">
        <v>6</v>
      </c>
      <c r="E97" s="32" t="s">
        <v>7</v>
      </c>
      <c r="F97" s="32" t="s">
        <v>8</v>
      </c>
      <c r="G97" s="77"/>
    </row>
    <row r="98" spans="1:8" ht="30.75" customHeight="1">
      <c r="A98" s="88" t="s">
        <v>29</v>
      </c>
      <c r="B98" s="27" t="s">
        <v>35</v>
      </c>
      <c r="C98" s="33"/>
      <c r="D98" s="33"/>
      <c r="E98" s="33"/>
      <c r="F98" s="33"/>
      <c r="G98" s="77">
        <f>IF(D98&gt;C98,1,0)+IF(E98&gt;C98,1,0)+IF(F98&gt;C98,1,0)+IF(D98&lt;F98,1,0)</f>
        <v>0</v>
      </c>
      <c r="H98" s="74" t="str">
        <f>IF(G98&gt;0,"症例数が一致しません。","")</f>
        <v/>
      </c>
    </row>
    <row r="99" spans="1:8" ht="17.25">
      <c r="A99" s="89"/>
      <c r="B99" s="27" t="s">
        <v>50</v>
      </c>
      <c r="C99" s="75"/>
      <c r="D99" s="75"/>
      <c r="E99" s="33"/>
      <c r="F99" s="33"/>
      <c r="G99" s="77">
        <f t="shared" ref="G99:G122" si="17">IF(D99&gt;C99,1,0)+IF(E99&gt;C99,1,0)+IF(F99&gt;C99,1,0)+IF(D99&lt;F99,1,0)</f>
        <v>0</v>
      </c>
      <c r="H99" s="74" t="str">
        <f t="shared" ref="H99:H122" si="18">IF(G99&gt;0,"症例数が一致しません。","")</f>
        <v/>
      </c>
    </row>
    <row r="100" spans="1:8" ht="17.25">
      <c r="A100" s="89"/>
      <c r="B100" s="27" t="s">
        <v>51</v>
      </c>
      <c r="C100" s="33"/>
      <c r="D100" s="33"/>
      <c r="E100" s="33"/>
      <c r="F100" s="33"/>
      <c r="G100" s="77">
        <f t="shared" si="17"/>
        <v>0</v>
      </c>
      <c r="H100" s="74" t="str">
        <f t="shared" si="18"/>
        <v/>
      </c>
    </row>
    <row r="101" spans="1:8" ht="17.25">
      <c r="A101" s="89"/>
      <c r="B101" s="27" t="s">
        <v>52</v>
      </c>
      <c r="C101" s="33"/>
      <c r="D101" s="33"/>
      <c r="E101" s="33"/>
      <c r="F101" s="33"/>
      <c r="G101" s="77">
        <f t="shared" si="17"/>
        <v>0</v>
      </c>
      <c r="H101" s="74" t="str">
        <f t="shared" si="18"/>
        <v/>
      </c>
    </row>
    <row r="102" spans="1:8" ht="17.25">
      <c r="A102" s="90"/>
      <c r="B102" s="27" t="s">
        <v>53</v>
      </c>
      <c r="C102" s="48">
        <f>C122-C99-C100-C101-C98</f>
        <v>0</v>
      </c>
      <c r="D102" s="33"/>
      <c r="E102" s="33"/>
      <c r="F102" s="33"/>
      <c r="G102" s="77">
        <f t="shared" si="17"/>
        <v>0</v>
      </c>
      <c r="H102" s="74" t="str">
        <f t="shared" si="18"/>
        <v/>
      </c>
    </row>
    <row r="103" spans="1:8" ht="17.25">
      <c r="A103" s="88" t="s">
        <v>30</v>
      </c>
      <c r="B103" s="49" t="s">
        <v>16</v>
      </c>
      <c r="C103" s="33"/>
      <c r="D103" s="33"/>
      <c r="E103" s="33"/>
      <c r="F103" s="33"/>
      <c r="G103" s="77">
        <f t="shared" si="17"/>
        <v>0</v>
      </c>
      <c r="H103" s="74" t="str">
        <f t="shared" si="18"/>
        <v/>
      </c>
    </row>
    <row r="104" spans="1:8" ht="17.25">
      <c r="A104" s="89"/>
      <c r="B104" s="27" t="s">
        <v>17</v>
      </c>
      <c r="C104" s="33"/>
      <c r="D104" s="33"/>
      <c r="E104" s="33"/>
      <c r="F104" s="33"/>
      <c r="G104" s="77">
        <f t="shared" si="17"/>
        <v>0</v>
      </c>
      <c r="H104" s="74" t="str">
        <f t="shared" si="18"/>
        <v/>
      </c>
    </row>
    <row r="105" spans="1:8" ht="17.25">
      <c r="A105" s="89"/>
      <c r="B105" s="27" t="s">
        <v>36</v>
      </c>
      <c r="C105" s="33"/>
      <c r="D105" s="33"/>
      <c r="E105" s="33"/>
      <c r="F105" s="33"/>
      <c r="G105" s="77">
        <f t="shared" si="17"/>
        <v>0</v>
      </c>
      <c r="H105" s="74" t="str">
        <f t="shared" si="18"/>
        <v/>
      </c>
    </row>
    <row r="106" spans="1:8" ht="20.100000000000001" customHeight="1">
      <c r="A106" s="89"/>
      <c r="B106" s="27" t="s">
        <v>19</v>
      </c>
      <c r="C106" s="33"/>
      <c r="D106" s="33"/>
      <c r="E106" s="33"/>
      <c r="F106" s="33"/>
      <c r="G106" s="77">
        <f t="shared" si="17"/>
        <v>0</v>
      </c>
      <c r="H106" s="74" t="str">
        <f t="shared" si="18"/>
        <v/>
      </c>
    </row>
    <row r="107" spans="1:8" ht="17.25">
      <c r="A107" s="90"/>
      <c r="B107" s="27" t="s">
        <v>20</v>
      </c>
      <c r="C107" s="48">
        <f>C122-C104-C105-C106-C103</f>
        <v>0</v>
      </c>
      <c r="D107" s="48">
        <f t="shared" ref="D107:F107" si="19">D122-D104-D105-D106-D103</f>
        <v>0</v>
      </c>
      <c r="E107" s="48">
        <f t="shared" si="19"/>
        <v>0</v>
      </c>
      <c r="F107" s="48">
        <f t="shared" si="19"/>
        <v>0</v>
      </c>
      <c r="G107" s="77">
        <f t="shared" si="17"/>
        <v>0</v>
      </c>
      <c r="H107" s="74" t="str">
        <f t="shared" si="18"/>
        <v/>
      </c>
    </row>
    <row r="108" spans="1:8" ht="17.25">
      <c r="A108" s="88" t="s">
        <v>31</v>
      </c>
      <c r="B108" s="27" t="s">
        <v>21</v>
      </c>
      <c r="C108" s="71"/>
      <c r="D108" s="71"/>
      <c r="E108" s="71"/>
      <c r="F108" s="71"/>
      <c r="G108" s="77">
        <f t="shared" si="17"/>
        <v>0</v>
      </c>
      <c r="H108" s="74" t="str">
        <f t="shared" si="18"/>
        <v/>
      </c>
    </row>
    <row r="109" spans="1:8" ht="17.25">
      <c r="A109" s="89"/>
      <c r="B109" s="27" t="s">
        <v>22</v>
      </c>
      <c r="C109" s="71"/>
      <c r="D109" s="71"/>
      <c r="E109" s="71"/>
      <c r="F109" s="71"/>
      <c r="G109" s="77">
        <f t="shared" si="17"/>
        <v>0</v>
      </c>
      <c r="H109" s="74" t="str">
        <f t="shared" si="18"/>
        <v/>
      </c>
    </row>
    <row r="110" spans="1:8" ht="17.25">
      <c r="A110" s="89"/>
      <c r="B110" s="27" t="s">
        <v>23</v>
      </c>
      <c r="C110" s="71"/>
      <c r="D110" s="71"/>
      <c r="E110" s="71"/>
      <c r="F110" s="71"/>
      <c r="G110" s="77">
        <f t="shared" si="17"/>
        <v>0</v>
      </c>
      <c r="H110" s="74" t="str">
        <f t="shared" si="18"/>
        <v/>
      </c>
    </row>
    <row r="111" spans="1:8" ht="20.100000000000001" customHeight="1">
      <c r="A111" s="90"/>
      <c r="B111" s="27" t="s">
        <v>24</v>
      </c>
      <c r="C111" s="48">
        <f>C122-C109-C110-C108</f>
        <v>0</v>
      </c>
      <c r="D111" s="48">
        <f t="shared" ref="D111" si="20">D122-D109-D110-D108</f>
        <v>0</v>
      </c>
      <c r="E111" s="48">
        <f t="shared" ref="E111" si="21">E122-E109-E110-E108</f>
        <v>0</v>
      </c>
      <c r="F111" s="48">
        <f t="shared" ref="F111" si="22">F122-F109-F110-F108</f>
        <v>0</v>
      </c>
      <c r="G111" s="77">
        <f t="shared" si="17"/>
        <v>0</v>
      </c>
      <c r="H111" s="74" t="str">
        <f t="shared" si="18"/>
        <v/>
      </c>
    </row>
    <row r="112" spans="1:8" ht="17.25">
      <c r="A112" s="88" t="s">
        <v>32</v>
      </c>
      <c r="B112" s="27" t="s">
        <v>25</v>
      </c>
      <c r="C112" s="71"/>
      <c r="D112" s="71"/>
      <c r="E112" s="71"/>
      <c r="F112" s="71"/>
      <c r="G112" s="77">
        <f t="shared" si="17"/>
        <v>0</v>
      </c>
      <c r="H112" s="74" t="str">
        <f t="shared" si="18"/>
        <v/>
      </c>
    </row>
    <row r="113" spans="1:8" ht="17.25">
      <c r="A113" s="89"/>
      <c r="B113" s="27" t="s">
        <v>26</v>
      </c>
      <c r="C113" s="71"/>
      <c r="D113" s="71"/>
      <c r="E113" s="71"/>
      <c r="F113" s="71"/>
      <c r="G113" s="77">
        <f t="shared" si="17"/>
        <v>0</v>
      </c>
      <c r="H113" s="74" t="str">
        <f t="shared" si="18"/>
        <v/>
      </c>
    </row>
    <row r="114" spans="1:8" ht="17.25">
      <c r="A114" s="89"/>
      <c r="B114" s="27" t="s">
        <v>27</v>
      </c>
      <c r="C114" s="71"/>
      <c r="D114" s="71"/>
      <c r="E114" s="71"/>
      <c r="F114" s="71"/>
      <c r="G114" s="77">
        <f t="shared" si="17"/>
        <v>0</v>
      </c>
      <c r="H114" s="74" t="str">
        <f t="shared" si="18"/>
        <v/>
      </c>
    </row>
    <row r="115" spans="1:8" ht="17.25">
      <c r="A115" s="90"/>
      <c r="B115" s="27" t="s">
        <v>28</v>
      </c>
      <c r="C115" s="48">
        <f>C122-C113-C114-C112</f>
        <v>0</v>
      </c>
      <c r="D115" s="48">
        <f t="shared" ref="D115" si="23">D122-D113-D114-D112</f>
        <v>0</v>
      </c>
      <c r="E115" s="48">
        <f t="shared" ref="E115" si="24">E122-E113-E114-E112</f>
        <v>0</v>
      </c>
      <c r="F115" s="48">
        <f t="shared" ref="F115" si="25">F122-F113-F114-F112</f>
        <v>0</v>
      </c>
      <c r="G115" s="77">
        <f t="shared" si="17"/>
        <v>0</v>
      </c>
      <c r="H115" s="74" t="str">
        <f t="shared" si="18"/>
        <v/>
      </c>
    </row>
    <row r="116" spans="1:8" ht="17.25">
      <c r="A116" s="85" t="s">
        <v>69</v>
      </c>
      <c r="B116" s="23" t="s">
        <v>70</v>
      </c>
      <c r="C116" s="71"/>
      <c r="D116" s="71"/>
      <c r="E116" s="71"/>
      <c r="F116" s="71"/>
      <c r="G116" s="77">
        <f t="shared" si="17"/>
        <v>0</v>
      </c>
      <c r="H116" s="74" t="str">
        <f t="shared" si="18"/>
        <v/>
      </c>
    </row>
    <row r="117" spans="1:8" ht="17.25">
      <c r="A117" s="86"/>
      <c r="B117" s="23" t="s">
        <v>71</v>
      </c>
      <c r="C117" s="71"/>
      <c r="D117" s="71"/>
      <c r="E117" s="71"/>
      <c r="F117" s="71"/>
      <c r="G117" s="77">
        <f t="shared" si="17"/>
        <v>0</v>
      </c>
      <c r="H117" s="74" t="str">
        <f t="shared" si="18"/>
        <v/>
      </c>
    </row>
    <row r="118" spans="1:8" ht="17.25">
      <c r="A118" s="87"/>
      <c r="B118" s="23" t="s">
        <v>72</v>
      </c>
      <c r="C118" s="48">
        <f>C122-C116-C117</f>
        <v>0</v>
      </c>
      <c r="D118" s="48">
        <f>D122-D116-D117</f>
        <v>0</v>
      </c>
      <c r="E118" s="48">
        <f>E122-E116-E117</f>
        <v>0</v>
      </c>
      <c r="F118" s="48">
        <f>F122-F116-F117</f>
        <v>0</v>
      </c>
      <c r="G118" s="77">
        <f t="shared" si="17"/>
        <v>0</v>
      </c>
      <c r="H118" s="74" t="str">
        <f t="shared" si="18"/>
        <v/>
      </c>
    </row>
    <row r="119" spans="1:8" ht="20.100000000000001" customHeight="1">
      <c r="A119" s="124" t="s">
        <v>73</v>
      </c>
      <c r="B119" s="79" t="s">
        <v>80</v>
      </c>
      <c r="C119" s="20">
        <f>C40</f>
        <v>0</v>
      </c>
      <c r="D119" s="71"/>
      <c r="E119" s="71"/>
      <c r="F119" s="71"/>
      <c r="G119" s="77">
        <f t="shared" si="17"/>
        <v>0</v>
      </c>
      <c r="H119" s="74" t="str">
        <f t="shared" si="18"/>
        <v/>
      </c>
    </row>
    <row r="120" spans="1:8" ht="17.25">
      <c r="A120" s="125"/>
      <c r="B120" s="79" t="s">
        <v>81</v>
      </c>
      <c r="C120" s="20">
        <f>D40</f>
        <v>0</v>
      </c>
      <c r="D120" s="71"/>
      <c r="E120" s="71"/>
      <c r="F120" s="71"/>
      <c r="G120" s="77">
        <f t="shared" si="17"/>
        <v>0</v>
      </c>
      <c r="H120" s="74" t="str">
        <f t="shared" si="18"/>
        <v/>
      </c>
    </row>
    <row r="121" spans="1:8" ht="17.25">
      <c r="A121" s="126"/>
      <c r="B121" s="79" t="s">
        <v>76</v>
      </c>
      <c r="C121" s="20">
        <f>E40</f>
        <v>0</v>
      </c>
      <c r="D121" s="48">
        <f>D122-D120-D119</f>
        <v>0</v>
      </c>
      <c r="E121" s="48">
        <f t="shared" ref="E121" si="26">E122-E120-E119</f>
        <v>0</v>
      </c>
      <c r="F121" s="48">
        <f t="shared" ref="F121" si="27">F122-F120-F119</f>
        <v>0</v>
      </c>
      <c r="G121" s="77">
        <f t="shared" si="17"/>
        <v>0</v>
      </c>
      <c r="H121" s="74" t="str">
        <f t="shared" si="18"/>
        <v/>
      </c>
    </row>
    <row r="122" spans="1:8">
      <c r="A122" s="28" t="s">
        <v>64</v>
      </c>
      <c r="B122" s="28"/>
      <c r="C122" s="20">
        <f>SUM(C119:C121)</f>
        <v>0</v>
      </c>
      <c r="D122" s="20">
        <f>SUM(D98:D102)</f>
        <v>0</v>
      </c>
      <c r="E122" s="20">
        <f>SUM(E98:E102)</f>
        <v>0</v>
      </c>
      <c r="F122" s="20">
        <f>SUM(F98:F102)</f>
        <v>0</v>
      </c>
      <c r="G122" s="77">
        <f t="shared" si="17"/>
        <v>0</v>
      </c>
      <c r="H122" s="74" t="str">
        <f t="shared" si="18"/>
        <v/>
      </c>
    </row>
    <row r="123" spans="1:8" ht="34.5" customHeight="1">
      <c r="A123" s="73"/>
      <c r="B123" s="98" t="str">
        <f>IF(SUM(G98:G122)&gt;0,"「再発症例数」「全死亡症例数」「原癌死症例数」はいずれも「症例数」よりも少なくしてください。また、各Stage行の中で、「原癌死症例数」は「再発症例数」よりも少なくしてください。","")</f>
        <v/>
      </c>
      <c r="C123" s="99"/>
      <c r="D123" s="99"/>
      <c r="E123" s="99"/>
      <c r="F123" s="99"/>
      <c r="G123" s="77"/>
    </row>
    <row r="124" spans="1:8">
      <c r="A124" s="45" t="s">
        <v>39</v>
      </c>
      <c r="C124" s="4"/>
      <c r="D124" s="4"/>
      <c r="E124" s="4"/>
      <c r="F124" s="4"/>
      <c r="G124" s="77"/>
    </row>
    <row r="125" spans="1:8">
      <c r="A125" s="91"/>
      <c r="B125" s="92"/>
      <c r="C125" s="95" t="s">
        <v>33</v>
      </c>
      <c r="D125" s="96"/>
      <c r="E125" s="96"/>
      <c r="F125" s="97"/>
      <c r="G125" s="77"/>
    </row>
    <row r="126" spans="1:8">
      <c r="A126" s="93"/>
      <c r="B126" s="94"/>
      <c r="C126" s="32" t="s">
        <v>34</v>
      </c>
      <c r="D126" s="32" t="s">
        <v>6</v>
      </c>
      <c r="E126" s="32" t="s">
        <v>7</v>
      </c>
      <c r="F126" s="32" t="s">
        <v>8</v>
      </c>
      <c r="G126" s="77"/>
    </row>
    <row r="127" spans="1:8" ht="28.5">
      <c r="A127" s="88" t="s">
        <v>29</v>
      </c>
      <c r="B127" s="27" t="s">
        <v>35</v>
      </c>
      <c r="C127" s="33"/>
      <c r="D127" s="33"/>
      <c r="E127" s="33"/>
      <c r="F127" s="33"/>
      <c r="G127" s="77">
        <f>IF(D127&gt;C127,1,0)+IF(E127&gt;C127,1,0)+IF(F127&gt;C127,1,0)+IF(D127&lt;F127,1,0)</f>
        <v>0</v>
      </c>
      <c r="H127" s="74" t="str">
        <f>IF(G127&gt;0,"症例数が一致しません。","")</f>
        <v/>
      </c>
    </row>
    <row r="128" spans="1:8" ht="20.100000000000001" customHeight="1">
      <c r="A128" s="89"/>
      <c r="B128" s="27" t="s">
        <v>50</v>
      </c>
      <c r="C128" s="33"/>
      <c r="D128" s="33"/>
      <c r="E128" s="33"/>
      <c r="F128" s="33"/>
      <c r="G128" s="77">
        <f t="shared" ref="G128:G151" si="28">IF(D128&gt;C128,1,0)+IF(E128&gt;C128,1,0)+IF(F128&gt;C128,1,0)+IF(D128&lt;F128,1,0)</f>
        <v>0</v>
      </c>
      <c r="H128" s="74" t="str">
        <f t="shared" ref="H128:H151" si="29">IF(G128&gt;0,"症例数が一致しません。","")</f>
        <v/>
      </c>
    </row>
    <row r="129" spans="1:8" ht="17.25">
      <c r="A129" s="89"/>
      <c r="B129" s="27" t="s">
        <v>51</v>
      </c>
      <c r="C129" s="33"/>
      <c r="D129" s="33"/>
      <c r="E129" s="33"/>
      <c r="F129" s="33"/>
      <c r="G129" s="77">
        <f t="shared" si="28"/>
        <v>0</v>
      </c>
      <c r="H129" s="74" t="str">
        <f t="shared" si="29"/>
        <v/>
      </c>
    </row>
    <row r="130" spans="1:8" ht="17.25">
      <c r="A130" s="89"/>
      <c r="B130" s="27" t="s">
        <v>52</v>
      </c>
      <c r="C130" s="33"/>
      <c r="D130" s="33"/>
      <c r="E130" s="33"/>
      <c r="F130" s="33"/>
      <c r="G130" s="77">
        <f t="shared" si="28"/>
        <v>0</v>
      </c>
      <c r="H130" s="74" t="str">
        <f t="shared" si="29"/>
        <v/>
      </c>
    </row>
    <row r="131" spans="1:8" ht="17.25">
      <c r="A131" s="90"/>
      <c r="B131" s="27" t="s">
        <v>53</v>
      </c>
      <c r="C131" s="48">
        <f>C151-C128-C129-C130-C127</f>
        <v>0</v>
      </c>
      <c r="D131" s="33"/>
      <c r="E131" s="33"/>
      <c r="F131" s="33"/>
      <c r="G131" s="77">
        <f t="shared" si="28"/>
        <v>0</v>
      </c>
      <c r="H131" s="74" t="str">
        <f t="shared" si="29"/>
        <v/>
      </c>
    </row>
    <row r="132" spans="1:8" ht="17.25">
      <c r="A132" s="88" t="s">
        <v>30</v>
      </c>
      <c r="B132" s="27" t="s">
        <v>16</v>
      </c>
      <c r="C132" s="33"/>
      <c r="D132" s="33"/>
      <c r="E132" s="33"/>
      <c r="F132" s="33"/>
      <c r="G132" s="77">
        <f t="shared" si="28"/>
        <v>0</v>
      </c>
      <c r="H132" s="74" t="str">
        <f t="shared" si="29"/>
        <v/>
      </c>
    </row>
    <row r="133" spans="1:8" ht="17.25">
      <c r="A133" s="89"/>
      <c r="B133" s="27" t="s">
        <v>17</v>
      </c>
      <c r="C133" s="33"/>
      <c r="D133" s="33"/>
      <c r="E133" s="33"/>
      <c r="F133" s="33"/>
      <c r="G133" s="77">
        <f t="shared" si="28"/>
        <v>0</v>
      </c>
      <c r="H133" s="74" t="str">
        <f t="shared" si="29"/>
        <v/>
      </c>
    </row>
    <row r="134" spans="1:8" ht="17.25">
      <c r="A134" s="89"/>
      <c r="B134" s="27" t="s">
        <v>36</v>
      </c>
      <c r="C134" s="33"/>
      <c r="D134" s="33"/>
      <c r="E134" s="33"/>
      <c r="F134" s="33"/>
      <c r="G134" s="77">
        <f t="shared" si="28"/>
        <v>0</v>
      </c>
      <c r="H134" s="74" t="str">
        <f t="shared" si="29"/>
        <v/>
      </c>
    </row>
    <row r="135" spans="1:8" ht="17.25">
      <c r="A135" s="89"/>
      <c r="B135" s="27" t="s">
        <v>19</v>
      </c>
      <c r="C135" s="33"/>
      <c r="D135" s="33"/>
      <c r="E135" s="33"/>
      <c r="F135" s="33"/>
      <c r="G135" s="77">
        <f t="shared" si="28"/>
        <v>0</v>
      </c>
      <c r="H135" s="74" t="str">
        <f t="shared" si="29"/>
        <v/>
      </c>
    </row>
    <row r="136" spans="1:8" ht="20.100000000000001" customHeight="1">
      <c r="A136" s="90"/>
      <c r="B136" s="27" t="s">
        <v>20</v>
      </c>
      <c r="C136" s="48">
        <f>C151-C133-C134-C135-C132</f>
        <v>0</v>
      </c>
      <c r="D136" s="48">
        <f t="shared" ref="D136" si="30">D151-D133-D134-D135-D132</f>
        <v>0</v>
      </c>
      <c r="E136" s="48">
        <f t="shared" ref="E136" si="31">E151-E133-E134-E135-E132</f>
        <v>0</v>
      </c>
      <c r="F136" s="48">
        <f t="shared" ref="F136" si="32">F151-F133-F134-F135-F132</f>
        <v>0</v>
      </c>
      <c r="G136" s="77">
        <f t="shared" si="28"/>
        <v>0</v>
      </c>
      <c r="H136" s="74" t="str">
        <f t="shared" si="29"/>
        <v/>
      </c>
    </row>
    <row r="137" spans="1:8" ht="17.25">
      <c r="A137" s="88" t="s">
        <v>31</v>
      </c>
      <c r="B137" s="27" t="s">
        <v>21</v>
      </c>
      <c r="C137" s="71"/>
      <c r="D137" s="71"/>
      <c r="E137" s="71"/>
      <c r="F137" s="71"/>
      <c r="G137" s="77">
        <f t="shared" si="28"/>
        <v>0</v>
      </c>
      <c r="H137" s="74" t="str">
        <f t="shared" si="29"/>
        <v/>
      </c>
    </row>
    <row r="138" spans="1:8" ht="17.25">
      <c r="A138" s="89"/>
      <c r="B138" s="27" t="s">
        <v>22</v>
      </c>
      <c r="C138" s="71"/>
      <c r="D138" s="71"/>
      <c r="E138" s="71"/>
      <c r="F138" s="71"/>
      <c r="G138" s="77">
        <f t="shared" si="28"/>
        <v>0</v>
      </c>
      <c r="H138" s="74" t="str">
        <f t="shared" si="29"/>
        <v/>
      </c>
    </row>
    <row r="139" spans="1:8" ht="17.25">
      <c r="A139" s="89"/>
      <c r="B139" s="27" t="s">
        <v>23</v>
      </c>
      <c r="C139" s="71"/>
      <c r="D139" s="71"/>
      <c r="E139" s="71"/>
      <c r="F139" s="71"/>
      <c r="G139" s="77">
        <f t="shared" si="28"/>
        <v>0</v>
      </c>
      <c r="H139" s="74" t="str">
        <f t="shared" si="29"/>
        <v/>
      </c>
    </row>
    <row r="140" spans="1:8" ht="17.25">
      <c r="A140" s="90"/>
      <c r="B140" s="27" t="s">
        <v>24</v>
      </c>
      <c r="C140" s="48">
        <f>C151-C138-C139-C137</f>
        <v>0</v>
      </c>
      <c r="D140" s="48">
        <f t="shared" ref="D140" si="33">D151-D138-D139-D137</f>
        <v>0</v>
      </c>
      <c r="E140" s="48">
        <f t="shared" ref="E140" si="34">E151-E138-E139-E137</f>
        <v>0</v>
      </c>
      <c r="F140" s="48">
        <f t="shared" ref="F140" si="35">F151-F138-F139-F137</f>
        <v>0</v>
      </c>
      <c r="G140" s="77">
        <f t="shared" si="28"/>
        <v>0</v>
      </c>
      <c r="H140" s="74" t="str">
        <f t="shared" si="29"/>
        <v/>
      </c>
    </row>
    <row r="141" spans="1:8" ht="20.100000000000001" customHeight="1">
      <c r="A141" s="88" t="s">
        <v>32</v>
      </c>
      <c r="B141" s="27" t="s">
        <v>25</v>
      </c>
      <c r="C141" s="71"/>
      <c r="D141" s="71"/>
      <c r="E141" s="71"/>
      <c r="F141" s="71"/>
      <c r="G141" s="77">
        <f t="shared" si="28"/>
        <v>0</v>
      </c>
      <c r="H141" s="74" t="str">
        <f t="shared" si="29"/>
        <v/>
      </c>
    </row>
    <row r="142" spans="1:8" ht="17.25">
      <c r="A142" s="89"/>
      <c r="B142" s="27" t="s">
        <v>26</v>
      </c>
      <c r="C142" s="71"/>
      <c r="D142" s="71"/>
      <c r="E142" s="71"/>
      <c r="F142" s="71"/>
      <c r="G142" s="77">
        <f t="shared" si="28"/>
        <v>0</v>
      </c>
      <c r="H142" s="74" t="str">
        <f t="shared" si="29"/>
        <v/>
      </c>
    </row>
    <row r="143" spans="1:8" ht="17.25">
      <c r="A143" s="89"/>
      <c r="B143" s="27" t="s">
        <v>27</v>
      </c>
      <c r="C143" s="71"/>
      <c r="D143" s="71"/>
      <c r="E143" s="71"/>
      <c r="F143" s="71"/>
      <c r="G143" s="77">
        <f t="shared" si="28"/>
        <v>0</v>
      </c>
      <c r="H143" s="74" t="str">
        <f t="shared" si="29"/>
        <v/>
      </c>
    </row>
    <row r="144" spans="1:8" ht="17.25">
      <c r="A144" s="90"/>
      <c r="B144" s="27" t="s">
        <v>28</v>
      </c>
      <c r="C144" s="48">
        <f>C151-C142-C143-C141</f>
        <v>0</v>
      </c>
      <c r="D144" s="48">
        <f t="shared" ref="D144" si="36">D151-D142-D143-D141</f>
        <v>0</v>
      </c>
      <c r="E144" s="48">
        <f t="shared" ref="E144" si="37">E151-E142-E143-E141</f>
        <v>0</v>
      </c>
      <c r="F144" s="48">
        <f t="shared" ref="F144" si="38">F151-F142-F143-F141</f>
        <v>0</v>
      </c>
      <c r="G144" s="77">
        <f t="shared" si="28"/>
        <v>0</v>
      </c>
      <c r="H144" s="74" t="str">
        <f t="shared" si="29"/>
        <v/>
      </c>
    </row>
    <row r="145" spans="1:8" ht="17.25">
      <c r="A145" s="85" t="s">
        <v>69</v>
      </c>
      <c r="B145" s="23" t="s">
        <v>70</v>
      </c>
      <c r="C145" s="71"/>
      <c r="D145" s="71"/>
      <c r="E145" s="71"/>
      <c r="F145" s="71"/>
      <c r="G145" s="77">
        <f t="shared" si="28"/>
        <v>0</v>
      </c>
      <c r="H145" s="74" t="str">
        <f t="shared" si="29"/>
        <v/>
      </c>
    </row>
    <row r="146" spans="1:8" ht="17.25">
      <c r="A146" s="86"/>
      <c r="B146" s="23" t="s">
        <v>71</v>
      </c>
      <c r="C146" s="71"/>
      <c r="D146" s="71"/>
      <c r="E146" s="71"/>
      <c r="F146" s="71"/>
      <c r="G146" s="77">
        <f t="shared" si="28"/>
        <v>0</v>
      </c>
      <c r="H146" s="74" t="str">
        <f t="shared" si="29"/>
        <v/>
      </c>
    </row>
    <row r="147" spans="1:8" ht="17.25">
      <c r="A147" s="87"/>
      <c r="B147" s="23" t="s">
        <v>72</v>
      </c>
      <c r="C147" s="48">
        <f>C151-C145-C146</f>
        <v>0</v>
      </c>
      <c r="D147" s="48">
        <f>D151-D145-D146</f>
        <v>0</v>
      </c>
      <c r="E147" s="48">
        <f>E151-E145-E146</f>
        <v>0</v>
      </c>
      <c r="F147" s="48">
        <f>F151-F145-F146</f>
        <v>0</v>
      </c>
      <c r="G147" s="77">
        <f t="shared" si="28"/>
        <v>0</v>
      </c>
      <c r="H147" s="74" t="str">
        <f t="shared" si="29"/>
        <v/>
      </c>
    </row>
    <row r="148" spans="1:8" ht="20.100000000000001" customHeight="1">
      <c r="A148" s="124" t="s">
        <v>73</v>
      </c>
      <c r="B148" s="79" t="s">
        <v>80</v>
      </c>
      <c r="C148" s="20">
        <f>C41</f>
        <v>0</v>
      </c>
      <c r="D148" s="71"/>
      <c r="E148" s="71"/>
      <c r="F148" s="71"/>
      <c r="G148" s="77">
        <f t="shared" si="28"/>
        <v>0</v>
      </c>
      <c r="H148" s="74" t="str">
        <f t="shared" si="29"/>
        <v/>
      </c>
    </row>
    <row r="149" spans="1:8" ht="20.100000000000001" customHeight="1">
      <c r="A149" s="125"/>
      <c r="B149" s="79" t="s">
        <v>81</v>
      </c>
      <c r="C149" s="20">
        <f>D41</f>
        <v>0</v>
      </c>
      <c r="D149" s="71"/>
      <c r="E149" s="71"/>
      <c r="F149" s="71"/>
      <c r="G149" s="77">
        <f t="shared" si="28"/>
        <v>0</v>
      </c>
      <c r="H149" s="74" t="str">
        <f t="shared" si="29"/>
        <v/>
      </c>
    </row>
    <row r="150" spans="1:8" ht="17.25">
      <c r="A150" s="126"/>
      <c r="B150" s="79" t="s">
        <v>82</v>
      </c>
      <c r="C150" s="20">
        <f>E41</f>
        <v>0</v>
      </c>
      <c r="D150" s="48">
        <f>D151-D149-D148</f>
        <v>0</v>
      </c>
      <c r="E150" s="48">
        <f t="shared" ref="E150" si="39">E151-E149-E148</f>
        <v>0</v>
      </c>
      <c r="F150" s="48">
        <f t="shared" ref="F150" si="40">F151-F149-F148</f>
        <v>0</v>
      </c>
      <c r="G150" s="77">
        <f t="shared" si="28"/>
        <v>0</v>
      </c>
      <c r="H150" s="74" t="str">
        <f t="shared" si="29"/>
        <v/>
      </c>
    </row>
    <row r="151" spans="1:8">
      <c r="A151" s="28" t="s">
        <v>65</v>
      </c>
      <c r="B151" s="28"/>
      <c r="C151" s="20">
        <f>SUM(C148:C150)</f>
        <v>0</v>
      </c>
      <c r="D151" s="20">
        <f>SUM(D127:D131)</f>
        <v>0</v>
      </c>
      <c r="E151" s="20">
        <f>SUM(E127:E131)</f>
        <v>0</v>
      </c>
      <c r="F151" s="20">
        <f>SUM(F127:F131)</f>
        <v>0</v>
      </c>
      <c r="G151" s="77">
        <f t="shared" si="28"/>
        <v>0</v>
      </c>
      <c r="H151" s="74" t="str">
        <f t="shared" si="29"/>
        <v/>
      </c>
    </row>
    <row r="152" spans="1:8" ht="34.5" customHeight="1">
      <c r="A152" s="73"/>
      <c r="B152" s="98" t="str">
        <f>IF(SUM(G127:G151)&gt;0,"「再発症例数」「全死亡症例数」「原癌死症例数」はいずれも「症例数」よりも少なくしてください。また、各Stage行の中で、「原癌死症例数」は「再発症例数」よりも少なくしてください。","")</f>
        <v/>
      </c>
      <c r="C152" s="99"/>
      <c r="D152" s="99"/>
      <c r="E152" s="99"/>
      <c r="F152" s="99"/>
    </row>
    <row r="154" spans="1:8" ht="17.25">
      <c r="A154" s="66" t="str">
        <f>IF(A156=0,IF(A155="","ご回答ありがとうございました。",""),"未回答項目が"&amp;A156&amp;"項目ございます。すべての設問にお答えください。")</f>
        <v>未回答項目が280項目ございます。すべての設問にお答えください。</v>
      </c>
    </row>
    <row r="155" spans="1:8" ht="17.25">
      <c r="A155" s="66" t="str">
        <f>IF(D22&amp;B156="","","エラー項目がございます。ご確認をお願いします。")</f>
        <v/>
      </c>
    </row>
    <row r="156" spans="1:8">
      <c r="A156" s="67">
        <f>IF(B13="",1,0)+IF(B14="",1,0)+IF(B15="",1,0)+IF(B16="",1,0)+IF(B19="",1,0)+IF(B20="",1,0)+IF(B22="",1,0)+IF(B23="",1,0)+IF(B25="",1,0)+IF(B26="",1,0)+IF(B27="",1,0)+IF(B29="",1,0)+IF(B33="",1,0)+IF(C39="",1,0)+IF(D39="",1,0)+IF(E39="",1,0)+IF(C40="",1,0)+IF(D40="",1,0)+IF(E40="",1,0)+IF(C41="",1,0)+IF(D41="",1,0)+IF(C42="",1,0)+IF(D42="",1,0)+IF(E42="",1,0)+IF(C43="",1,0)+IF(D43="",1,0)+IF(E43="",1,0)+IF(C44="",1,0)+IF(D44="",1,0)+IF(E44="",1,0)+IF(C45="",1,0)+IF(D45="",1,0)+IF(E45="",1,0)+IF(C47="",1,0)+IF(D47="",1,0)+IF(E47="",1,0)+IF(C48="",1,0)+IF(D48="",1,0)+IF(E48="",1,0)+IF(C49="",1,0)+IF(D49="",1,0)+IF(E49="",1,0)+IF(C50="",1,0)+IF(D50="",1,0)+IF(E50="",1,0)+IF(C52="",1,0)+IF(D52="",1,0)+IF(E52="",1,0)+IF(C53="",1,0)+IF(D53="",1,0)+IF(E53="",1,0)+IF(C54="",1,0)+IF(D54="",1,0)+IF(E54="",1,0)+IF(C56="",1,0)+IF(D56="",1,0)+IF(E56="",1,0)+IF(C57="",1,0)+IF(D57="",1,0)+IF(E57="",1,0)+IF(C58="",1,0)+IF(D58="",1,0)+IF(E58="",1,0)+IF(C60="",1,0)+IF(D60="",1,0)+IF(E60="",1,0)+IF(C61="",1,0)+IF(D61="",1,0)+IF(E61="",1,0)+IF(C69="",1,0)+IF(D69="",1,0)+IF(E69="",1,0)+IF(F69="",1,0)+IF(C70="",1,0)+IF(D70="",1,0)+IF(E70="",1,0)+IF(F70="",1,0)+IF(C71="",1,0)+IF(D71="",1,0)+IF(E71="",1,0)+IF(F71="",1,0)+IF(C72="",1,0)+IF(D72="",1,0)+IF(E72="",1,0)+IF(F72="",1,0)+IF(D73="",1,0)+IF(E73="",1,0)+IF(F73="",1,0)+IF(C76="",1,0)+IF(D76="",1,0)+IF(E76="",1,0)+IF(F76="",1,0)+IF(C77="",1,0)+IF(D77="",1,0)+IF(E77="",1,0)+IF(F77="",1,0)+IF(C79="",1,0)+IF(D79="",1,0)+IF(E79="",1,0)+IF(F79="",1,0)+IF(C80="",1,0)+IF(D80="",1,0)+IF(E80="",1,0)+IF(F80="",1,0)+IF(C81="",1,0)+IF(D81="",1,0)+IF(E81="",1,0)+IF(F81="",1,0)+IF(C83="",1,0)+IF(D83="",1,0)+IF(E83="",1,0)+IF(F83="",1,0)+IF(C84="",1,0)+IF(D84="",1,0)+IF(E84="",1,0)+IF(F84="",1,0)+IF(C85="",1,0)+IF(D85="",1,0)+IF(E85="",1,0)+IF(F85="",1,0)+IF(C87="",1,0)+IF(D87="",1,0)+IF(E87="",1,0)+IF(F87="",1,0)+IF(C88="",1,0)+IF(D88="",1,0)+IF(E88="",1,0)+IF(F88="",1,0)+IF(D90="",1,0)+IF(E90="",1,0)+IF(F90="",1,0)+IF(D91="",1,0)+IF(E91="",1,0)+IF(F91="",1,0)+IF(C98="",1,0)+IF(D98="",1,0)+IF(E98="",1,0)+IF(F98="",1,0)+IF(C99="",1,0)+IF(D99="",1,0)+IF(E99="",1,0)+IF(F99="",1,0)+IF(C100="",1,0)+IF(D100="",1,0)+IF(E100="",1,0)+IF(F100="",1,0)+IF(C101="",1,0)+IF(D101="",1,0)+IF(E101="",1,0)+IF(F101="",1,0)+IF(D102="",1,0)+IF(E102="",1,0)+IF(F102="",1,0)+IF(C103="",1,0)+IF(D103="",1,0)+IF(E103="",1,0)+IF(F103="",1,0)+IF(C104="",1,0)+IF(D104="",1,0)+IF(E104="",1,0)+IF(F104="",1,0)+IF(C105="",1,0)+IF(D105="",1,0)+IF(E105="",1,0)+IF(F105="",1,0)+IF(C106="",1,0)+IF(D106="",1,0)+IF(E106="",1,0)+IF(F106="",1,0)+IF(C108="",1,0)+IF(D108="",1,0)+IF(E108="",1,0)+IF(F108="",1,0)+IF(C109="",1,0)+IF(D109="",1,0)+IF(E109="",1,0)+IF(F109="",1,0)+IF(C110="",1,0)+IF(D110="",1,0)+IF(E110="",1,0)+IF(F110="",1,0)+IF(C112="",1,0)+IF(D112="",1,0)+IF(E112="",1,0)+IF(F112="",1,0)+IF(C113="",1,0)+IF(D113="",1,0)+IF(E113="",1,0)+IF(F113="",1,0)+IF(C114="",1,0)+IF(D114="",1,0)+IF(E114="",1,0)+IF(F114="",1,0)+IF(C116="",1,0)+IF(D116="",1,0)+IF(E116="",1,0)+IF(F116="",1,0)+IF(C117="",1,0)+IF(D117="",1,0)+IF(E117="",1,0)+IF(F117="",1,0)+IF(D119="",1,0)+IF(E119="",1,0)+IF(F119="",1,0)+IF(D120="",1,0)+IF(E120="",1,0)+IF(F120="",1,0)+IF(C127="",1,0)+IF(D127="",1,0)+IF(E127="",1,0)+IF(F127="",1,0)+IF(C128="",1,0)+IF(D128="",1,0)+IF(E128="",1,0)+IF(F128="",1,0)+IF(C129="",1,0)+IF(D129="",1,0)+IF(E129="",1,0)+IF(F129="",1,0)+IF(C130="",1,0)+IF(D130="",1,0)+IF(E130="",1,0)+IF(F130="",1,0)+IF(D131="",1,0)+IF(E131="",1,0)+IF(F131="",1,0)+IF(C132="",1,0)+IF(D132="",1,0)+IF(E132="",1,0)+IF(F132="",1,0)+IF(C133="",1,0)+IF(D133="",1,0)+IF(E133="",1,0)+IF(F133="",1,0)+IF(C134="",1,0)+IF(D134="",1,0)+IF(E134="",1,0)+IF(F134="",1,0)+IF(C135="",1,0)+IF(D135="",1,0)+IF(E135="",1,0)+IF(F135="",1,0)+IF(C137="",1,0)+IF(D137="",1,0)+IF(E137="",1,0)+IF(F137="",1,0)+IF(C138="",1,0)+IF(D138="",1,0)+IF(E138="",1,0)+IF(F138="",1,0)+IF(C139="",1,0)+IF(D139="",1,0)+IF(E139="",1,0)+IF(F139="",1,0)+IF(C141="",1,0)+IF(D141="",1,0)+IF(E141="",1,0)+IF(F141="",1,0)+IF(C142="",1,0)+IF(D142="",1,0)+IF(E142="",1,0)+IF(F142="",1,0)+IF(C143="",1,0)+IF(D143="",1,0)+IF(E143="",1,0)+IF(F143="",1,0)+IF(C145="",1,0)+IF(D145="",1,0)+IF(E145="",1,0)+IF(F145="",1,0)+IF(C146="",1,0)+IF(D146="",1,0)+IF(E146="",1,0)+IF(F146="",1,0)+IF(D148="",1,0)+IF(E148="",1,0)+IF(F148="",1,0)+IF(D149="",1,0)+IF(E149="",1,0)+IF(F149="",1,0)</f>
        <v>280</v>
      </c>
      <c r="B156" s="80" t="str">
        <f>IF(SUM(G37:G151)=0,"","エラーあり")</f>
        <v/>
      </c>
    </row>
  </sheetData>
  <sheetProtection password="E71C" sheet="1" objects="1" scenarios="1"/>
  <mergeCells count="45">
    <mergeCell ref="A2:F2"/>
    <mergeCell ref="A148:A150"/>
    <mergeCell ref="C125:F125"/>
    <mergeCell ref="A127:A131"/>
    <mergeCell ref="A132:A136"/>
    <mergeCell ref="A137:A140"/>
    <mergeCell ref="A141:A144"/>
    <mergeCell ref="A103:A107"/>
    <mergeCell ref="A108:A111"/>
    <mergeCell ref="A112:A115"/>
    <mergeCell ref="A119:A121"/>
    <mergeCell ref="A125:B126"/>
    <mergeCell ref="A83:A86"/>
    <mergeCell ref="A90:A92"/>
    <mergeCell ref="A5:F5"/>
    <mergeCell ref="A4:F4"/>
    <mergeCell ref="A6:F6"/>
    <mergeCell ref="F37:F38"/>
    <mergeCell ref="A47:A51"/>
    <mergeCell ref="A37:B38"/>
    <mergeCell ref="C37:E37"/>
    <mergeCell ref="A42:A46"/>
    <mergeCell ref="A11:F11"/>
    <mergeCell ref="B15:C15"/>
    <mergeCell ref="B14:C14"/>
    <mergeCell ref="B13:C13"/>
    <mergeCell ref="B16:C16"/>
    <mergeCell ref="A39:A41"/>
    <mergeCell ref="B123:F123"/>
    <mergeCell ref="B152:F152"/>
    <mergeCell ref="A96:B97"/>
    <mergeCell ref="C96:F96"/>
    <mergeCell ref="A116:A118"/>
    <mergeCell ref="A145:A147"/>
    <mergeCell ref="C67:F67"/>
    <mergeCell ref="A69:A73"/>
    <mergeCell ref="A74:A78"/>
    <mergeCell ref="A87:A89"/>
    <mergeCell ref="B94:F94"/>
    <mergeCell ref="A52:A55"/>
    <mergeCell ref="A56:A59"/>
    <mergeCell ref="A60:A62"/>
    <mergeCell ref="A79:A82"/>
    <mergeCell ref="A98:A102"/>
    <mergeCell ref="A67:B68"/>
  </mergeCells>
  <phoneticPr fontId="16"/>
  <dataValidations count="6">
    <dataValidation type="decimal" allowBlank="1" showInputMessage="1" showErrorMessage="1" sqref="B27">
      <formula1>B25</formula1>
      <formula2>B26</formula2>
    </dataValidation>
    <dataValidation type="whole" allowBlank="1" showInputMessage="1" showErrorMessage="1" sqref="B33 C127:F136 C138:F140 C76:F78 C80:F82 C141:C147 C69:F73 C112:C118 C84:C89 C98:F107 C109:F111 B22:B23 E22:E23 B25:B26 D84:F92 D112:F121 D141:F150">
      <formula1>0</formula1>
      <formula2>9999</formula2>
    </dataValidation>
    <dataValidation type="decimal" allowBlank="1" showInputMessage="1" showErrorMessage="1" sqref="E24 B28:B29">
      <formula1>0</formula1>
      <formula2>9999</formula2>
    </dataValidation>
    <dataValidation type="whole" allowBlank="1" showInputMessage="1" showErrorMessage="1" sqref="B19">
      <formula1>1900</formula1>
      <formula2>2012</formula2>
    </dataValidation>
    <dataValidation type="whole" showInputMessage="1" showErrorMessage="1" sqref="C39:E62">
      <formula1>0</formula1>
      <formula2>9999</formula2>
    </dataValidation>
    <dataValidation type="whole" allowBlank="1" showInputMessage="1" showErrorMessage="1" sqref="B20">
      <formula1>1900</formula1>
      <formula2>2012</formula2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rowBreaks count="1" manualBreakCount="1">
    <brk id="35" max="5" man="1"/>
  </rowBreaks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DRアンケート</vt:lpstr>
      <vt:lpstr>DRアンケート!Print_Area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 篤思</dc:creator>
  <cp:lastModifiedBy>ykaji</cp:lastModifiedBy>
  <cp:lastPrinted>2017-06-11T15:11:25Z</cp:lastPrinted>
  <dcterms:created xsi:type="dcterms:W3CDTF">2010-12-07T07:51:58Z</dcterms:created>
  <dcterms:modified xsi:type="dcterms:W3CDTF">2017-08-04T02:43:40Z</dcterms:modified>
</cp:coreProperties>
</file>