
<file path=[Content_Types].xml><?xml version="1.0" encoding="utf-8"?>
<Types xmlns="http://schemas.openxmlformats.org/package/2006/content-types"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docProps/core.xml" ContentType="application/vnd.openxmlformats-package.core-properties+xml"/>
  <Default Extension="xml" ContentType="application/xml"/>
  <Override PartName="/xl/theme/theme1.xml" ContentType="application/vnd.openxmlformats-officedocument.theme+xml"/>
  <Override PartName="/docProps/app.xml" ContentType="application/vnd.openxmlformats-officedocument.extended-properties+xml"/>
  <Default Extension="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Default Extension="gif" ContentType="image/gif"/>
  <Override PartName="/xl/calcChain.xml" ContentType="application/vnd.openxmlformats-officedocument.spreadsheetml.calcChain+xml"/>
  <Override PartName="/xl/styles.xml" ContentType="application/vnd.openxmlformats-officedocument.spreadsheetml.styles+xml"/>
  <Default Extension="png" ContentType="image/png"/>
</Types>
</file>

<file path=_rels/.rels><?xml version="1.0" encoding="UTF-8" standalone="yes"?>
<Relationships xmlns="http://schemas.openxmlformats.org/package/2006/relationships"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60" yWindow="-80" windowWidth="33440" windowHeight="23400" tabRatio="500"/>
  </bookViews>
  <sheets>
    <sheet name="2B" sheetId="3" r:id="rId1"/>
  </sheets>
  <definedNames>
    <definedName name="_xlnm.Print_Area" localSheetId="0">'2B'!$A:$F</definedName>
  </definedName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F63" i="3"/>
  <c r="E44"/>
  <c r="C63"/>
  <c r="D63"/>
  <c r="E63"/>
  <c r="C87"/>
  <c r="C88"/>
  <c r="C89"/>
  <c r="C90"/>
  <c r="C73"/>
  <c r="G73"/>
  <c r="C75"/>
  <c r="D90"/>
  <c r="D75"/>
  <c r="E90"/>
  <c r="E75"/>
  <c r="F90"/>
  <c r="F75"/>
  <c r="G75"/>
  <c r="C82"/>
  <c r="D82"/>
  <c r="E82"/>
  <c r="F82"/>
  <c r="G82"/>
  <c r="C86"/>
  <c r="D86"/>
  <c r="E86"/>
  <c r="F86"/>
  <c r="G86"/>
  <c r="G87"/>
  <c r="G90"/>
  <c r="G88"/>
  <c r="D89"/>
  <c r="E89"/>
  <c r="F89"/>
  <c r="G89"/>
  <c r="C113"/>
  <c r="C114"/>
  <c r="C115"/>
  <c r="C116"/>
  <c r="C99"/>
  <c r="G99"/>
  <c r="C104"/>
  <c r="D116"/>
  <c r="D104"/>
  <c r="E116"/>
  <c r="E104"/>
  <c r="F116"/>
  <c r="F104"/>
  <c r="G104"/>
  <c r="C108"/>
  <c r="D108"/>
  <c r="E108"/>
  <c r="F108"/>
  <c r="G108"/>
  <c r="C112"/>
  <c r="D112"/>
  <c r="E112"/>
  <c r="F112"/>
  <c r="G112"/>
  <c r="G113"/>
  <c r="G116"/>
  <c r="G114"/>
  <c r="D115"/>
  <c r="E115"/>
  <c r="F115"/>
  <c r="G115"/>
  <c r="C139"/>
  <c r="C140"/>
  <c r="C141"/>
  <c r="C142"/>
  <c r="C125"/>
  <c r="G125"/>
  <c r="C130"/>
  <c r="D142"/>
  <c r="D130"/>
  <c r="E142"/>
  <c r="E130"/>
  <c r="F142"/>
  <c r="F130"/>
  <c r="G130"/>
  <c r="C134"/>
  <c r="D134"/>
  <c r="E134"/>
  <c r="F134"/>
  <c r="G134"/>
  <c r="C138"/>
  <c r="D138"/>
  <c r="E138"/>
  <c r="F138"/>
  <c r="G138"/>
  <c r="G139"/>
  <c r="G142"/>
  <c r="G140"/>
  <c r="D141"/>
  <c r="E141"/>
  <c r="F141"/>
  <c r="G141"/>
  <c r="C165"/>
  <c r="C166"/>
  <c r="C167"/>
  <c r="C168"/>
  <c r="C151"/>
  <c r="G151"/>
  <c r="C156"/>
  <c r="D168"/>
  <c r="D156"/>
  <c r="E168"/>
  <c r="E156"/>
  <c r="F168"/>
  <c r="F156"/>
  <c r="G156"/>
  <c r="C160"/>
  <c r="D160"/>
  <c r="E160"/>
  <c r="F160"/>
  <c r="G160"/>
  <c r="C164"/>
  <c r="D164"/>
  <c r="E164"/>
  <c r="F164"/>
  <c r="G164"/>
  <c r="G165"/>
  <c r="G168"/>
  <c r="G166"/>
  <c r="D167"/>
  <c r="E167"/>
  <c r="F167"/>
  <c r="G167"/>
  <c r="G69"/>
  <c r="G70"/>
  <c r="G71"/>
  <c r="G72"/>
  <c r="G74"/>
  <c r="G79"/>
  <c r="G80"/>
  <c r="G81"/>
  <c r="G83"/>
  <c r="G84"/>
  <c r="G85"/>
  <c r="G95"/>
  <c r="G96"/>
  <c r="G97"/>
  <c r="G98"/>
  <c r="G102"/>
  <c r="G103"/>
  <c r="G105"/>
  <c r="G106"/>
  <c r="G107"/>
  <c r="G109"/>
  <c r="G110"/>
  <c r="G111"/>
  <c r="G121"/>
  <c r="G122"/>
  <c r="G123"/>
  <c r="G124"/>
  <c r="G126"/>
  <c r="G127"/>
  <c r="G128"/>
  <c r="G129"/>
  <c r="G131"/>
  <c r="G132"/>
  <c r="G133"/>
  <c r="G135"/>
  <c r="G136"/>
  <c r="G137"/>
  <c r="G147"/>
  <c r="G148"/>
  <c r="G149"/>
  <c r="G150"/>
  <c r="G152"/>
  <c r="G153"/>
  <c r="G154"/>
  <c r="G155"/>
  <c r="G157"/>
  <c r="G158"/>
  <c r="G159"/>
  <c r="G161"/>
  <c r="G162"/>
  <c r="G163"/>
  <c r="G76"/>
  <c r="G77"/>
  <c r="G78"/>
  <c r="G100"/>
  <c r="G101"/>
  <c r="B173"/>
  <c r="A172"/>
  <c r="B30"/>
  <c r="C49"/>
  <c r="C54"/>
  <c r="C58"/>
  <c r="C62"/>
  <c r="D49"/>
  <c r="D54"/>
  <c r="D58"/>
  <c r="D62"/>
  <c r="E49"/>
  <c r="E54"/>
  <c r="E58"/>
  <c r="E62"/>
  <c r="A173"/>
  <c r="A171"/>
  <c r="H73"/>
  <c r="H75"/>
  <c r="H82"/>
  <c r="H86"/>
  <c r="H89"/>
  <c r="H90"/>
  <c r="H69"/>
  <c r="H70"/>
  <c r="H71"/>
  <c r="B169"/>
  <c r="B143"/>
  <c r="B117"/>
  <c r="B91"/>
  <c r="H168"/>
  <c r="H167"/>
  <c r="H166"/>
  <c r="H165"/>
  <c r="H164"/>
  <c r="H163"/>
  <c r="H162"/>
  <c r="H161"/>
  <c r="H160"/>
  <c r="H159"/>
  <c r="H158"/>
  <c r="H157"/>
  <c r="H156"/>
  <c r="H155"/>
  <c r="H154"/>
  <c r="H153"/>
  <c r="H152"/>
  <c r="H151"/>
  <c r="H150"/>
  <c r="H149"/>
  <c r="H148"/>
  <c r="H147"/>
  <c r="H142"/>
  <c r="H141"/>
  <c r="H140"/>
  <c r="H139"/>
  <c r="H138"/>
  <c r="H137"/>
  <c r="H136"/>
  <c r="H135"/>
  <c r="H134"/>
  <c r="H133"/>
  <c r="H132"/>
  <c r="H131"/>
  <c r="H130"/>
  <c r="H129"/>
  <c r="H128"/>
  <c r="H127"/>
  <c r="H126"/>
  <c r="H125"/>
  <c r="H124"/>
  <c r="H123"/>
  <c r="H122"/>
  <c r="H121"/>
  <c r="H116"/>
  <c r="H115"/>
  <c r="H114"/>
  <c r="H113"/>
  <c r="H112"/>
  <c r="H111"/>
  <c r="H110"/>
  <c r="H109"/>
  <c r="H108"/>
  <c r="H107"/>
  <c r="H106"/>
  <c r="H105"/>
  <c r="H104"/>
  <c r="H103"/>
  <c r="H102"/>
  <c r="H101"/>
  <c r="H100"/>
  <c r="H99"/>
  <c r="H98"/>
  <c r="H97"/>
  <c r="H96"/>
  <c r="H95"/>
  <c r="H72"/>
  <c r="H74"/>
  <c r="H76"/>
  <c r="H77"/>
  <c r="H78"/>
  <c r="H79"/>
  <c r="H80"/>
  <c r="H81"/>
  <c r="H83"/>
  <c r="H84"/>
  <c r="H85"/>
  <c r="H87"/>
  <c r="H88"/>
  <c r="C1"/>
  <c r="D1"/>
  <c r="B1"/>
  <c r="E1"/>
  <c r="F1"/>
  <c r="G1"/>
  <c r="H1"/>
  <c r="I1"/>
  <c r="J1"/>
  <c r="K1"/>
  <c r="L1"/>
  <c r="M1"/>
  <c r="N1"/>
  <c r="O1"/>
  <c r="P1"/>
  <c r="Q1"/>
  <c r="R1"/>
  <c r="S1"/>
  <c r="T1"/>
  <c r="U1"/>
  <c r="V1"/>
  <c r="W1"/>
  <c r="X1"/>
  <c r="Z1"/>
  <c r="AA1"/>
  <c r="AB1"/>
  <c r="AC1"/>
  <c r="AF1"/>
  <c r="AG1"/>
  <c r="AH1"/>
  <c r="AI1"/>
  <c r="AJ1"/>
  <c r="AK1"/>
  <c r="AL1"/>
  <c r="AM1"/>
  <c r="AN1"/>
  <c r="AO1"/>
  <c r="AR1"/>
  <c r="AS1"/>
  <c r="AT1"/>
  <c r="AU1"/>
  <c r="AV1"/>
  <c r="AW1"/>
  <c r="AX1"/>
  <c r="AY1"/>
  <c r="AZ1"/>
  <c r="BA1"/>
  <c r="BB1"/>
  <c r="BC1"/>
  <c r="BD1"/>
  <c r="BE1"/>
  <c r="BF1"/>
  <c r="BG1"/>
  <c r="BH1"/>
  <c r="BI1"/>
  <c r="BJ1"/>
  <c r="BK1"/>
  <c r="BL1"/>
  <c r="BN1"/>
  <c r="BO1"/>
  <c r="BP1"/>
  <c r="BQ1"/>
  <c r="BR1"/>
  <c r="BS1"/>
  <c r="BT1"/>
  <c r="BU1"/>
  <c r="BV1"/>
  <c r="BW1"/>
  <c r="BX1"/>
  <c r="BY1"/>
  <c r="BZ1"/>
  <c r="CA1"/>
  <c r="CB1"/>
  <c r="CC1"/>
  <c r="CD1"/>
  <c r="CE1"/>
  <c r="CF1"/>
  <c r="CG1"/>
  <c r="CH1"/>
  <c r="CI1"/>
  <c r="CJ1"/>
  <c r="CK1"/>
  <c r="CL1"/>
  <c r="CM1"/>
  <c r="CN1"/>
  <c r="CO1"/>
  <c r="CP1"/>
  <c r="CQ1"/>
  <c r="CR1"/>
  <c r="CS1"/>
  <c r="CT1"/>
  <c r="CU1"/>
  <c r="CV1"/>
  <c r="CW1"/>
  <c r="CX1"/>
  <c r="CY1"/>
  <c r="CZ1"/>
  <c r="DA1"/>
  <c r="DB1"/>
  <c r="DC1"/>
  <c r="DD1"/>
  <c r="DE1"/>
  <c r="DF1"/>
  <c r="DG1"/>
  <c r="DH1"/>
  <c r="DI1"/>
  <c r="DJ1"/>
  <c r="DK1"/>
  <c r="DL1"/>
  <c r="DM1"/>
  <c r="DN1"/>
  <c r="DO1"/>
  <c r="DP1"/>
  <c r="DQ1"/>
  <c r="DR1"/>
  <c r="DS1"/>
  <c r="DT1"/>
  <c r="DU1"/>
  <c r="DV1"/>
  <c r="DW1"/>
  <c r="DX1"/>
  <c r="DY1"/>
  <c r="DZ1"/>
  <c r="EA1"/>
  <c r="EB1"/>
  <c r="EC1"/>
  <c r="ED1"/>
  <c r="EE1"/>
  <c r="EF1"/>
  <c r="EG1"/>
  <c r="EH1"/>
  <c r="EI1"/>
  <c r="EK1"/>
  <c r="EL1"/>
  <c r="EM1"/>
  <c r="EN1"/>
  <c r="EO1"/>
  <c r="EP1"/>
  <c r="EQ1"/>
  <c r="ER1"/>
  <c r="ES1"/>
  <c r="ET1"/>
  <c r="EU1"/>
  <c r="EV1"/>
  <c r="EW1"/>
  <c r="EX1"/>
  <c r="EY1"/>
  <c r="EZ1"/>
  <c r="FA1"/>
  <c r="FB1"/>
  <c r="FC1"/>
  <c r="FD1"/>
  <c r="FE1"/>
  <c r="FF1"/>
  <c r="FG1"/>
  <c r="FH1"/>
  <c r="FI1"/>
  <c r="FJ1"/>
  <c r="FK1"/>
  <c r="FL1"/>
  <c r="FM1"/>
  <c r="FN1"/>
  <c r="FO1"/>
  <c r="FP1"/>
  <c r="FQ1"/>
  <c r="FR1"/>
  <c r="FS1"/>
  <c r="FT1"/>
  <c r="FU1"/>
  <c r="FV1"/>
  <c r="FW1"/>
  <c r="FX1"/>
  <c r="FY1"/>
  <c r="FZ1"/>
  <c r="GA1"/>
  <c r="GB1"/>
  <c r="GC1"/>
  <c r="GD1"/>
  <c r="GE1"/>
  <c r="GF1"/>
  <c r="GH1"/>
  <c r="GI1"/>
  <c r="GJ1"/>
  <c r="GK1"/>
  <c r="GL1"/>
  <c r="GM1"/>
  <c r="GN1"/>
  <c r="GO1"/>
  <c r="GP1"/>
  <c r="GQ1"/>
  <c r="GR1"/>
  <c r="GS1"/>
  <c r="GT1"/>
  <c r="GU1"/>
  <c r="GV1"/>
  <c r="GW1"/>
  <c r="GX1"/>
  <c r="GY1"/>
  <c r="GZ1"/>
  <c r="HA1"/>
  <c r="HB1"/>
  <c r="HC1"/>
  <c r="HD1"/>
  <c r="HE1"/>
  <c r="HF1"/>
  <c r="HG1"/>
  <c r="HH1"/>
  <c r="HI1"/>
  <c r="HJ1"/>
  <c r="HK1"/>
  <c r="HL1"/>
  <c r="HM1"/>
  <c r="HN1"/>
  <c r="HO1"/>
  <c r="HP1"/>
  <c r="HQ1"/>
  <c r="HR1"/>
  <c r="HS1"/>
  <c r="HT1"/>
  <c r="HU1"/>
  <c r="HV1"/>
  <c r="HW1"/>
  <c r="HX1"/>
  <c r="HY1"/>
  <c r="IA1"/>
  <c r="IB1"/>
  <c r="IC1"/>
  <c r="ID1"/>
  <c r="IE1"/>
  <c r="IF1"/>
  <c r="IG1"/>
  <c r="IH1"/>
  <c r="II1"/>
  <c r="IJ1"/>
  <c r="IK1"/>
  <c r="IL1"/>
  <c r="IM1"/>
  <c r="IN1"/>
  <c r="IO1"/>
  <c r="IP1"/>
  <c r="IQ1"/>
  <c r="IR1"/>
  <c r="IS1"/>
  <c r="IT1"/>
  <c r="IU1"/>
  <c r="IV1"/>
  <c r="IW1"/>
  <c r="IX1"/>
  <c r="IY1"/>
  <c r="IZ1"/>
  <c r="JA1"/>
  <c r="JB1"/>
  <c r="JC1"/>
  <c r="JD1"/>
  <c r="JE1"/>
  <c r="JF1"/>
  <c r="JG1"/>
  <c r="JH1"/>
  <c r="JI1"/>
  <c r="JJ1"/>
  <c r="JK1"/>
  <c r="JL1"/>
  <c r="JM1"/>
  <c r="JN1"/>
  <c r="JO1"/>
  <c r="JP1"/>
  <c r="JQ1"/>
  <c r="JR1"/>
  <c r="JS1"/>
  <c r="JT1"/>
  <c r="JU1"/>
  <c r="JV1"/>
  <c r="JW1"/>
  <c r="JX1"/>
  <c r="JY1"/>
  <c r="JZ1"/>
  <c r="KA1"/>
  <c r="KB1"/>
  <c r="KC1"/>
  <c r="KD1"/>
  <c r="KE1"/>
  <c r="KF1"/>
  <c r="KG1"/>
  <c r="KH1"/>
  <c r="KI1"/>
  <c r="KJ1"/>
  <c r="KK1"/>
  <c r="KL1"/>
  <c r="KM1"/>
  <c r="KN1"/>
  <c r="KO1"/>
  <c r="KP1"/>
  <c r="KQ1"/>
  <c r="KR1"/>
  <c r="KS1"/>
  <c r="KT1"/>
  <c r="KU1"/>
  <c r="KV1"/>
  <c r="KW1"/>
  <c r="KX1"/>
  <c r="KY1"/>
  <c r="KZ1"/>
  <c r="LA1"/>
  <c r="LB1"/>
  <c r="LC1"/>
  <c r="LD1"/>
  <c r="LE1"/>
  <c r="LF1"/>
  <c r="LG1"/>
  <c r="LH1"/>
  <c r="LI1"/>
  <c r="LJ1"/>
  <c r="LK1"/>
  <c r="LL1"/>
  <c r="LM1"/>
  <c r="LN1"/>
  <c r="LO1"/>
  <c r="LP1"/>
  <c r="LQ1"/>
  <c r="LR1"/>
  <c r="LS1"/>
  <c r="LT1"/>
  <c r="LU1"/>
  <c r="LV1"/>
  <c r="LW1"/>
  <c r="LX1"/>
  <c r="LY1"/>
  <c r="LZ1"/>
  <c r="MA1"/>
  <c r="MB1"/>
  <c r="MC1"/>
  <c r="MD1"/>
  <c r="ME1"/>
  <c r="MF1"/>
  <c r="MG1"/>
  <c r="MH1"/>
  <c r="MI1"/>
  <c r="MJ1"/>
  <c r="MK1"/>
  <c r="ML1"/>
  <c r="MM1"/>
  <c r="MN1"/>
  <c r="MO1"/>
  <c r="MP1"/>
  <c r="MQ1"/>
  <c r="MR1"/>
  <c r="MS1"/>
  <c r="MT1"/>
  <c r="MU1"/>
  <c r="MV1"/>
  <c r="MW1"/>
  <c r="MX1"/>
  <c r="MY1"/>
  <c r="MZ1"/>
  <c r="NA1"/>
  <c r="NB1"/>
  <c r="NC1"/>
  <c r="ND1"/>
  <c r="NE1"/>
  <c r="NF1"/>
  <c r="NG1"/>
  <c r="NH1"/>
  <c r="NI1"/>
  <c r="NJ1"/>
  <c r="NK1"/>
  <c r="NL1"/>
  <c r="NM1"/>
  <c r="NN1"/>
  <c r="NO1"/>
  <c r="NP1"/>
  <c r="NQ1"/>
  <c r="NR1"/>
  <c r="NS1"/>
  <c r="NT1"/>
  <c r="NU1"/>
  <c r="NV1"/>
  <c r="NW1"/>
  <c r="NX1"/>
  <c r="NY1"/>
  <c r="NZ1"/>
  <c r="OA1"/>
  <c r="OB1"/>
  <c r="OC1"/>
  <c r="OD1"/>
  <c r="OE1"/>
  <c r="OF1"/>
  <c r="OG1"/>
  <c r="OH1"/>
  <c r="OI1"/>
  <c r="OJ1"/>
  <c r="OK1"/>
  <c r="F42"/>
  <c r="F50"/>
  <c r="F41"/>
  <c r="F43"/>
  <c r="F44"/>
  <c r="F46"/>
  <c r="F47"/>
  <c r="F48"/>
  <c r="F51"/>
  <c r="F52"/>
  <c r="F53"/>
  <c r="F54"/>
  <c r="F55"/>
  <c r="F56"/>
  <c r="F57"/>
  <c r="F58"/>
  <c r="F60"/>
  <c r="F61"/>
  <c r="F62"/>
  <c r="F59"/>
  <c r="AD1"/>
  <c r="AE1"/>
  <c r="AP1"/>
  <c r="AQ1"/>
  <c r="F45"/>
  <c r="F49"/>
</calcChain>
</file>

<file path=xl/sharedStrings.xml><?xml version="1.0" encoding="utf-8"?>
<sst xmlns="http://schemas.openxmlformats.org/spreadsheetml/2006/main" count="231" uniqueCount="90">
  <si>
    <t>「低分化胞巣」の大腸癌治癒切除後の予後予測指標としての意義に関するアンケート（大腸癌研究会倫理委員会承認済み）</t>
    <phoneticPr fontId="16"/>
  </si>
  <si>
    <t>Tel</t>
    <phoneticPr fontId="16"/>
  </si>
  <si>
    <t>メールアドレス</t>
    <phoneticPr fontId="5"/>
  </si>
  <si>
    <t>2B</t>
    <phoneticPr fontId="16"/>
  </si>
  <si>
    <t>手術時期：指定なし</t>
    <phoneticPr fontId="16"/>
  </si>
  <si>
    <t>多発癌と重複がんは除く</t>
    <phoneticPr fontId="16"/>
  </si>
  <si>
    <t>死亡まで、もしくは術後5年間の追跡が終了</t>
    <phoneticPr fontId="16"/>
  </si>
  <si>
    <t>術前無治療</t>
    <phoneticPr fontId="16"/>
  </si>
  <si>
    <t>調査年齢</t>
    <rPh sb="0" eb="2">
      <t>チョウサ</t>
    </rPh>
    <phoneticPr fontId="5"/>
  </si>
  <si>
    <t>Stage分類
(規約第7版)</t>
    <phoneticPr fontId="16"/>
  </si>
  <si>
    <t>「低分化胞巣」</t>
    <phoneticPr fontId="16"/>
  </si>
  <si>
    <t>再発数</t>
  </si>
  <si>
    <t>全死亡数</t>
    <phoneticPr fontId="16"/>
  </si>
  <si>
    <t>原癌死数</t>
    <phoneticPr fontId="16"/>
  </si>
  <si>
    <t>=</t>
  </si>
  <si>
    <t>==C119</t>
  </si>
  <si>
    <t>才（小数点一桁）</t>
    <rPh sb="0" eb="1">
      <t>サイ</t>
    </rPh>
    <rPh sb="2" eb="5">
      <t>ショウスウテン</t>
    </rPh>
    <rPh sb="5" eb="7">
      <t>ヒトケタ</t>
    </rPh>
    <phoneticPr fontId="5"/>
  </si>
  <si>
    <t>結腸（盲腸～RS）癌</t>
  </si>
  <si>
    <t>直腸癌</t>
  </si>
  <si>
    <t>例</t>
    <rPh sb="0" eb="1">
      <t>レイ</t>
    </rPh>
    <phoneticPr fontId="16"/>
  </si>
  <si>
    <t>才〜</t>
    <rPh sb="0" eb="1">
      <t>サイ</t>
    </rPh>
    <phoneticPr fontId="5"/>
  </si>
  <si>
    <t>（１）「低分化胞巣」のgradeと他の病理組織学的所見</t>
  </si>
  <si>
    <t>Grade 2</t>
  </si>
  <si>
    <t>Grade 3</t>
  </si>
  <si>
    <t>Stage I</t>
  </si>
  <si>
    <t>Stage II</t>
  </si>
  <si>
    <t>Stage IIIa</t>
  </si>
  <si>
    <t>Stage IIIb</t>
  </si>
  <si>
    <t>SM</t>
  </si>
  <si>
    <t>MP</t>
  </si>
  <si>
    <t>SS (A)</t>
  </si>
  <si>
    <t>SE</t>
  </si>
  <si>
    <t>SI(AI)</t>
  </si>
  <si>
    <t>ly0</t>
  </si>
  <si>
    <t>ly1</t>
  </si>
  <si>
    <t>ly2</t>
  </si>
  <si>
    <t>ly3</t>
  </si>
  <si>
    <t>v0</t>
  </si>
  <si>
    <t>v1</t>
  </si>
  <si>
    <t>v2</t>
  </si>
  <si>
    <t>v3</t>
  </si>
  <si>
    <t>主組織型</t>
  </si>
  <si>
    <t>深達度</t>
  </si>
  <si>
    <t>リンパ管侵襲</t>
  </si>
  <si>
    <t>静脈侵襲</t>
  </si>
  <si>
    <t>術後5年時点での</t>
  </si>
  <si>
    <t>症例数</t>
  </si>
  <si>
    <t>高分化管状or乳頭腺癌</t>
  </si>
  <si>
    <t>SS(A)</t>
  </si>
  <si>
    <t>Grade 1</t>
    <phoneticPr fontId="16"/>
  </si>
  <si>
    <t>StageIの総計</t>
  </si>
  <si>
    <t>（2）予後</t>
  </si>
  <si>
    <t>【Stage I  (規約7版)】</t>
  </si>
  <si>
    <t>年（西暦で入力して下さい　　　例：2010年）</t>
    <rPh sb="0" eb="1">
      <t>ネン</t>
    </rPh>
    <rPh sb="2" eb="4">
      <t>セイレキ</t>
    </rPh>
    <rPh sb="5" eb="7">
      <t>ニュウリョク</t>
    </rPh>
    <rPh sb="9" eb="10">
      <t>クダ</t>
    </rPh>
    <rPh sb="15" eb="16">
      <t>レイ</t>
    </rPh>
    <rPh sb="21" eb="22">
      <t>ネン</t>
    </rPh>
    <phoneticPr fontId="5"/>
  </si>
  <si>
    <t>Grade 1</t>
  </si>
  <si>
    <t>【Stage IIIb  (規約7版)】</t>
    <phoneticPr fontId="16"/>
  </si>
  <si>
    <t>【Stage IIIa  (規約7版)】</t>
    <phoneticPr fontId="16"/>
  </si>
  <si>
    <t>【StageII  (規約7版)】</t>
    <phoneticPr fontId="16"/>
  </si>
  <si>
    <t>-</t>
    <phoneticPr fontId="16"/>
  </si>
  <si>
    <t>最年少</t>
    <rPh sb="0" eb="3">
      <t>サイネンショウ</t>
    </rPh>
    <phoneticPr fontId="5"/>
  </si>
  <si>
    <t>最高齢</t>
    <rPh sb="0" eb="3">
      <t>サイコウレイ</t>
    </rPh>
    <phoneticPr fontId="5"/>
  </si>
  <si>
    <t>*視野数とは接眼レンズの視野絞りの直径(mm)です。通常は接眼レンズに表示されています。</t>
  </si>
  <si>
    <t>「低分化胞巣」の評価に用いた顕微鏡の視野数*＝</t>
    <phoneticPr fontId="5"/>
  </si>
  <si>
    <t>手術時期</t>
    <phoneticPr fontId="5"/>
  </si>
  <si>
    <t>年（西暦で入力して下さい　　　例：1999年）</t>
    <rPh sb="0" eb="1">
      <t>ネン</t>
    </rPh>
    <rPh sb="2" eb="4">
      <t>セイレキ</t>
    </rPh>
    <rPh sb="5" eb="7">
      <t>ニュウリョク</t>
    </rPh>
    <rPh sb="9" eb="10">
      <t>クダ</t>
    </rPh>
    <rPh sb="15" eb="16">
      <t>レイ</t>
    </rPh>
    <rPh sb="21" eb="22">
      <t>ネン</t>
    </rPh>
    <phoneticPr fontId="5"/>
  </si>
  <si>
    <t>合計</t>
  </si>
  <si>
    <t>高分化管状腺癌or乳頭腺癌</t>
  </si>
  <si>
    <t>中分化管状腺癌</t>
  </si>
  <si>
    <t>低分化腺癌</t>
  </si>
  <si>
    <t>粘液癌</t>
  </si>
  <si>
    <t>印環細胞癌</t>
  </si>
  <si>
    <t>回答者</t>
  </si>
  <si>
    <t>施設名</t>
  </si>
  <si>
    <t>検討症例</t>
  </si>
  <si>
    <t>男性</t>
  </si>
  <si>
    <t>女性</t>
    <rPh sb="0" eb="2">
      <t>ジョセイ</t>
    </rPh>
    <phoneticPr fontId="5"/>
  </si>
  <si>
    <t>例</t>
    <rPh sb="0" eb="1">
      <t>レイ</t>
    </rPh>
    <phoneticPr fontId="5"/>
  </si>
  <si>
    <t>最終年</t>
    <rPh sb="0" eb="2">
      <t>サイシュウ</t>
    </rPh>
    <rPh sb="2" eb="3">
      <t>ネン</t>
    </rPh>
    <phoneticPr fontId="5"/>
  </si>
  <si>
    <t>開始年</t>
    <rPh sb="0" eb="3">
      <t>カイシネン</t>
    </rPh>
    <phoneticPr fontId="5"/>
  </si>
  <si>
    <t>性別</t>
    <rPh sb="0" eb="2">
      <t>セイベツ</t>
    </rPh>
    <phoneticPr fontId="5"/>
  </si>
  <si>
    <t>平均</t>
    <rPh sb="0" eb="2">
      <t>ヘイキン</t>
    </rPh>
    <phoneticPr fontId="5"/>
  </si>
  <si>
    <t>才</t>
    <rPh sb="0" eb="1">
      <t>サイ</t>
    </rPh>
    <phoneticPr fontId="5"/>
  </si>
  <si>
    <t>mm （例：“10X/20”･･･対物10倍、視野数＝「20」です。）</t>
    <phoneticPr fontId="5"/>
  </si>
  <si>
    <t>Stage IIIaの総計</t>
    <phoneticPr fontId="16"/>
  </si>
  <si>
    <t>Stage IIIbの総計</t>
    <phoneticPr fontId="16"/>
  </si>
  <si>
    <t>StageIIの総計</t>
    <phoneticPr fontId="16"/>
  </si>
  <si>
    <r>
      <t>第75回大腸癌研究会ホームページに掲載されている評価法による</t>
    </r>
    <r>
      <rPr>
        <u/>
        <sz val="12"/>
        <color indexed="61"/>
        <rFont val="Osaka"/>
        <charset val="128"/>
      </rPr>
      <t>「低分化胞巣」のgrade分類に基づき</t>
    </r>
    <r>
      <rPr>
        <sz val="12"/>
        <color indexed="61"/>
        <rFont val="Osaka"/>
        <charset val="128"/>
      </rPr>
      <t>、原発巣のHE染色標本における「低分化胞巣」をご評価下さい。</t>
    </r>
    <phoneticPr fontId="16"/>
  </si>
  <si>
    <t>アンケート対象施設：第75回大腸癌研究会のホームページに掲載されている評価法を用いて「低分化胞巣」を評価した施設</t>
    <phoneticPr fontId="5"/>
  </si>
  <si>
    <t>アンケート対象症例：根治度A治癒手術が施行されたStage I〜Stage IIIの大腸腺癌症例のうち、下記の条件を満たす症例</t>
    <phoneticPr fontId="5"/>
  </si>
  <si>
    <t>＊解析結果の公表に際しては、アンケートに回答頂いた施設の代表者を共同著者とさせて頂きます。但し、回答施設数が多い場合には、症例数を基準に施設を選択させていただくことをご了解下さい。</t>
  </si>
</sst>
</file>

<file path=xl/styles.xml><?xml version="1.0" encoding="utf-8"?>
<styleSheet xmlns="http://schemas.openxmlformats.org/spreadsheetml/2006/main">
  <numFmts count="3">
    <numFmt numFmtId="176" formatCode="&quot;¥&quot;#,##0_);[Red]\(&quot;¥&quot;#,##0\)"/>
    <numFmt numFmtId="177" formatCode="0.0_ "/>
    <numFmt numFmtId="178" formatCode="0_ "/>
  </numFmts>
  <fonts count="30">
    <font>
      <sz val="12"/>
      <name val="Osaka"/>
      <charset val="128"/>
    </font>
    <font>
      <sz val="12"/>
      <name val="Osaka"/>
      <charset val="128"/>
    </font>
    <font>
      <sz val="12"/>
      <name val="Osaka"/>
      <charset val="128"/>
    </font>
    <font>
      <sz val="11"/>
      <name val="ＭＳ Ｐゴシック"/>
      <family val="3"/>
      <charset val="128"/>
    </font>
    <font>
      <sz val="12"/>
      <name val="Osaka"/>
      <charset val="128"/>
    </font>
    <font>
      <sz val="6"/>
      <name val="Osaka"/>
      <charset val="128"/>
    </font>
    <font>
      <sz val="12"/>
      <color indexed="14"/>
      <name val="Osaka"/>
      <charset val="128"/>
    </font>
    <font>
      <b/>
      <sz val="14"/>
      <name val="Osaka"/>
      <charset val="128"/>
    </font>
    <font>
      <sz val="12"/>
      <color indexed="47"/>
      <name val="Osaka"/>
      <charset val="128"/>
    </font>
    <font>
      <sz val="10"/>
      <name val="Osaka"/>
      <charset val="128"/>
    </font>
    <font>
      <sz val="18"/>
      <name val="Osaka"/>
      <charset val="128"/>
    </font>
    <font>
      <sz val="12"/>
      <color indexed="10"/>
      <name val="Osaka"/>
      <charset val="128"/>
    </font>
    <font>
      <sz val="12"/>
      <color indexed="9"/>
      <name val="Osaka"/>
      <charset val="128"/>
    </font>
    <font>
      <sz val="12"/>
      <name val="Osaka"/>
      <charset val="128"/>
    </font>
    <font>
      <sz val="16"/>
      <name val="Osaka"/>
      <charset val="128"/>
    </font>
    <font>
      <b/>
      <sz val="12"/>
      <name val="Osaka"/>
      <charset val="128"/>
    </font>
    <font>
      <sz val="6"/>
      <name val="ＭＳ Ｐゴシック"/>
      <family val="3"/>
      <charset val="128"/>
    </font>
    <font>
      <sz val="12"/>
      <color indexed="61"/>
      <name val="Osaka"/>
      <charset val="128"/>
    </font>
    <font>
      <u/>
      <sz val="12"/>
      <color indexed="61"/>
      <name val="Osaka"/>
      <charset val="128"/>
    </font>
    <font>
      <b/>
      <sz val="14"/>
      <color indexed="61"/>
      <name val="Osaka"/>
      <charset val="128"/>
    </font>
    <font>
      <b/>
      <sz val="14"/>
      <name val="Osaka"/>
      <charset val="128"/>
    </font>
    <font>
      <sz val="12"/>
      <color indexed="36"/>
      <name val="Osaka"/>
      <charset val="128"/>
    </font>
    <font>
      <b/>
      <sz val="14"/>
      <color indexed="10"/>
      <name val="Osaka"/>
      <charset val="128"/>
    </font>
    <font>
      <sz val="12"/>
      <color indexed="10"/>
      <name val="Osaka"/>
      <charset val="128"/>
    </font>
    <font>
      <sz val="12"/>
      <name val="Osaka"/>
      <charset val="128"/>
    </font>
    <font>
      <sz val="10"/>
      <color indexed="10"/>
      <name val="Osaka"/>
      <family val="3"/>
      <charset val="128"/>
    </font>
    <font>
      <sz val="9"/>
      <color indexed="14"/>
      <name val="Osaka"/>
      <charset val="128"/>
    </font>
    <font>
      <sz val="9"/>
      <name val="Osaka"/>
      <charset val="128"/>
    </font>
    <font>
      <b/>
      <sz val="14"/>
      <name val="Osaka"/>
      <charset val="128"/>
    </font>
    <font>
      <sz val="12"/>
      <color indexed="9"/>
      <name val="Osaka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99"/>
        <bgColor indexed="64"/>
      </patternFill>
    </fill>
  </fills>
  <borders count="17">
    <border>
      <left/>
      <right/>
      <top/>
      <bottom/>
      <diagonal/>
    </border>
    <border>
      <left/>
      <right/>
      <top style="mediumDashed">
        <color indexed="61"/>
      </top>
      <bottom/>
      <diagonal/>
    </border>
    <border>
      <left/>
      <right/>
      <top/>
      <bottom style="mediumDashed">
        <color indexed="6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76" fontId="4" fillId="0" borderId="0" applyFont="0" applyFill="0" applyBorder="0" applyAlignment="0" applyProtection="0"/>
  </cellStyleXfs>
  <cellXfs count="12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/>
    <xf numFmtId="0" fontId="9" fillId="0" borderId="0" xfId="0" applyFont="1" applyAlignment="1">
      <alignment vertical="center"/>
    </xf>
    <xf numFmtId="0" fontId="7" fillId="3" borderId="5" xfId="0" applyFont="1" applyFill="1" applyBorder="1" applyAlignment="1" applyProtection="1">
      <alignment horizontal="center" vertical="top"/>
      <protection locked="0"/>
    </xf>
    <xf numFmtId="177" fontId="7" fillId="3" borderId="5" xfId="0" applyNumberFormat="1" applyFont="1" applyFill="1" applyBorder="1" applyAlignment="1" applyProtection="1">
      <alignment horizontal="center" vertical="top"/>
      <protection locked="0"/>
    </xf>
    <xf numFmtId="0" fontId="13" fillId="0" borderId="0" xfId="0" applyFont="1" applyAlignment="1"/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Fill="1" applyAlignment="1">
      <alignment horizontal="right" vertical="top"/>
    </xf>
    <xf numFmtId="49" fontId="8" fillId="0" borderId="0" xfId="0" applyNumberFormat="1" applyFont="1" applyFill="1" applyAlignment="1">
      <alignment horizontal="right" vertical="center"/>
    </xf>
    <xf numFmtId="0" fontId="8" fillId="0" borderId="0" xfId="0" applyFont="1" applyFill="1" applyAlignment="1">
      <alignment horizontal="right" vertical="center"/>
    </xf>
    <xf numFmtId="0" fontId="10" fillId="0" borderId="0" xfId="0" applyFont="1" applyFill="1" applyAlignment="1"/>
    <xf numFmtId="0" fontId="0" fillId="0" borderId="0" xfId="0" applyFill="1" applyAlignment="1">
      <alignment vertical="top"/>
    </xf>
    <xf numFmtId="0" fontId="0" fillId="0" borderId="0" xfId="0" applyFill="1" applyAlignment="1">
      <alignment horizontal="right" vertical="top"/>
    </xf>
    <xf numFmtId="0" fontId="0" fillId="0" borderId="0" xfId="0" applyAlignment="1">
      <alignment horizontal="right" vertical="top" shrinkToFit="1"/>
    </xf>
    <xf numFmtId="178" fontId="7" fillId="3" borderId="5" xfId="0" applyNumberFormat="1" applyFont="1" applyFill="1" applyBorder="1" applyAlignment="1" applyProtection="1">
      <alignment horizontal="center" vertical="top"/>
      <protection locked="0"/>
    </xf>
    <xf numFmtId="0" fontId="6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left" vertical="top"/>
    </xf>
    <xf numFmtId="0" fontId="0" fillId="4" borderId="5" xfId="0" applyFill="1" applyBorder="1" applyAlignment="1">
      <alignment horizontal="center" vertical="center"/>
    </xf>
    <xf numFmtId="0" fontId="0" fillId="0" borderId="5" xfId="0" applyBorder="1" applyAlignment="1">
      <alignment horizontal="left" vertical="center"/>
    </xf>
    <xf numFmtId="0" fontId="0" fillId="0" borderId="5" xfId="0" applyBorder="1" applyAlignment="1">
      <alignment horizontal="left" vertical="center" wrapText="1"/>
    </xf>
    <xf numFmtId="0" fontId="15" fillId="0" borderId="0" xfId="0" applyFont="1" applyAlignment="1">
      <alignment vertical="top"/>
    </xf>
    <xf numFmtId="176" fontId="15" fillId="0" borderId="0" xfId="1" applyFont="1" applyAlignment="1">
      <alignment vertical="top"/>
    </xf>
    <xf numFmtId="0" fontId="4" fillId="0" borderId="5" xfId="0" applyFont="1" applyBorder="1" applyAlignment="1">
      <alignment vertical="top" wrapText="1"/>
    </xf>
    <xf numFmtId="0" fontId="4" fillId="0" borderId="5" xfId="0" applyFont="1" applyBorder="1" applyAlignment="1">
      <alignment vertical="top"/>
    </xf>
    <xf numFmtId="0" fontId="0" fillId="0" borderId="0" xfId="0" applyBorder="1" applyAlignment="1">
      <alignment horizontal="left" vertical="top"/>
    </xf>
    <xf numFmtId="0" fontId="0" fillId="0" borderId="0" xfId="0" applyBorder="1" applyAlignment="1">
      <alignment horizontal="left" vertical="center"/>
    </xf>
    <xf numFmtId="0" fontId="6" fillId="0" borderId="0" xfId="0" applyFont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 shrinkToFit="1"/>
    </xf>
    <xf numFmtId="0" fontId="7" fillId="3" borderId="5" xfId="0" applyFont="1" applyFill="1" applyBorder="1" applyAlignment="1" applyProtection="1">
      <alignment horizontal="center" vertical="center"/>
      <protection locked="0"/>
    </xf>
    <xf numFmtId="0" fontId="19" fillId="0" borderId="0" xfId="0" applyFont="1" applyAlignment="1"/>
    <xf numFmtId="0" fontId="17" fillId="0" borderId="0" xfId="0" applyFont="1" applyAlignment="1">
      <alignment horizontal="right" vertical="top"/>
    </xf>
    <xf numFmtId="0" fontId="7" fillId="0" borderId="0" xfId="0" applyFont="1" applyFill="1" applyBorder="1" applyAlignment="1" applyProtection="1">
      <alignment horizontal="center" vertical="top"/>
    </xf>
    <xf numFmtId="177" fontId="7" fillId="0" borderId="0" xfId="0" applyNumberFormat="1" applyFont="1" applyFill="1" applyBorder="1" applyAlignment="1" applyProtection="1">
      <alignment horizontal="center" vertical="top"/>
    </xf>
    <xf numFmtId="0" fontId="0" fillId="0" borderId="0" xfId="0" applyFill="1" applyBorder="1" applyAlignment="1" applyProtection="1">
      <alignment horizontal="center" vertical="center"/>
    </xf>
    <xf numFmtId="0" fontId="2" fillId="0" borderId="2" xfId="0" applyFont="1" applyBorder="1" applyAlignment="1">
      <alignment vertical="top"/>
    </xf>
    <xf numFmtId="0" fontId="2" fillId="0" borderId="0" xfId="0" applyFont="1" applyAlignment="1">
      <alignment vertical="top"/>
    </xf>
    <xf numFmtId="0" fontId="0" fillId="0" borderId="2" xfId="0" applyBorder="1" applyAlignment="1">
      <alignment vertical="center"/>
    </xf>
    <xf numFmtId="0" fontId="12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Fill="1" applyBorder="1" applyAlignment="1" applyProtection="1">
      <alignment vertical="top"/>
    </xf>
    <xf numFmtId="0" fontId="21" fillId="0" borderId="0" xfId="0" applyFont="1" applyAlignment="1"/>
    <xf numFmtId="0" fontId="20" fillId="3" borderId="5" xfId="0" applyFont="1" applyFill="1" applyBorder="1" applyAlignment="1" applyProtection="1">
      <alignment horizontal="center" vertical="center"/>
      <protection locked="0"/>
    </xf>
    <xf numFmtId="0" fontId="7" fillId="0" borderId="5" xfId="0" applyFont="1" applyFill="1" applyBorder="1" applyAlignment="1">
      <alignment horizontal="center" vertical="center"/>
    </xf>
    <xf numFmtId="0" fontId="7" fillId="0" borderId="5" xfId="0" applyFont="1" applyFill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vertical="top" wrapText="1"/>
    </xf>
    <xf numFmtId="0" fontId="15" fillId="0" borderId="0" xfId="0" applyFont="1" applyAlignment="1" applyProtection="1">
      <alignment vertical="top"/>
    </xf>
    <xf numFmtId="0" fontId="11" fillId="0" borderId="0" xfId="0" applyFont="1" applyFill="1" applyBorder="1" applyAlignment="1" applyProtection="1">
      <alignment vertical="top"/>
    </xf>
    <xf numFmtId="0" fontId="0" fillId="0" borderId="0" xfId="0" applyAlignment="1" applyProtection="1">
      <alignment vertical="top"/>
    </xf>
    <xf numFmtId="0" fontId="9" fillId="0" borderId="0" xfId="0" applyFont="1" applyAlignment="1" applyProtection="1">
      <alignment vertical="center"/>
    </xf>
    <xf numFmtId="0" fontId="0" fillId="0" borderId="0" xfId="0" applyFill="1" applyBorder="1" applyAlignment="1" applyProtection="1">
      <alignment horizontal="right" vertical="top"/>
    </xf>
    <xf numFmtId="0" fontId="9" fillId="0" borderId="0" xfId="0" applyFont="1" applyFill="1" applyBorder="1" applyAlignment="1" applyProtection="1">
      <alignment vertical="center"/>
    </xf>
    <xf numFmtId="0" fontId="9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top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horizontal="center" vertical="center"/>
    </xf>
    <xf numFmtId="49" fontId="1" fillId="2" borderId="0" xfId="0" applyNumberFormat="1" applyFont="1" applyFill="1" applyAlignment="1">
      <alignment horizontal="right" vertical="top"/>
    </xf>
    <xf numFmtId="49" fontId="1" fillId="2" borderId="0" xfId="0" applyNumberFormat="1" applyFont="1" applyFill="1" applyAlignment="1">
      <alignment horizontal="right" vertical="center"/>
    </xf>
    <xf numFmtId="0" fontId="1" fillId="2" borderId="0" xfId="0" applyNumberFormat="1" applyFont="1" applyFill="1" applyAlignment="1">
      <alignment horizontal="right" vertical="top"/>
    </xf>
    <xf numFmtId="0" fontId="1" fillId="2" borderId="0" xfId="0" applyNumberFormat="1" applyFont="1" applyFill="1" applyAlignment="1">
      <alignment horizontal="right" vertical="center"/>
    </xf>
    <xf numFmtId="177" fontId="1" fillId="2" borderId="0" xfId="0" applyNumberFormat="1" applyFont="1" applyFill="1" applyAlignment="1">
      <alignment horizontal="right" vertical="top"/>
    </xf>
    <xf numFmtId="178" fontId="1" fillId="2" borderId="0" xfId="0" applyNumberFormat="1" applyFont="1" applyFill="1" applyAlignment="1">
      <alignment horizontal="right" vertical="top"/>
    </xf>
    <xf numFmtId="0" fontId="22" fillId="0" borderId="0" xfId="0" applyFont="1" applyAlignment="1">
      <alignment vertical="top"/>
    </xf>
    <xf numFmtId="0" fontId="12" fillId="0" borderId="0" xfId="0" applyNumberFormat="1" applyFont="1" applyAlignment="1" applyProtection="1">
      <alignment vertical="top"/>
      <protection hidden="1"/>
    </xf>
    <xf numFmtId="0" fontId="17" fillId="0" borderId="0" xfId="0" applyFont="1" applyAlignment="1">
      <alignment horizontal="right" vertical="top" shrinkToFit="1"/>
    </xf>
    <xf numFmtId="178" fontId="20" fillId="3" borderId="5" xfId="0" applyNumberFormat="1" applyFont="1" applyFill="1" applyBorder="1" applyAlignment="1" applyProtection="1">
      <alignment horizontal="center" vertical="center"/>
      <protection locked="0"/>
    </xf>
    <xf numFmtId="0" fontId="23" fillId="0" borderId="0" xfId="0" applyFont="1" applyFill="1" applyBorder="1" applyAlignment="1" applyProtection="1">
      <alignment vertical="center"/>
    </xf>
    <xf numFmtId="0" fontId="23" fillId="0" borderId="0" xfId="0" applyFont="1" applyFill="1" applyBorder="1" applyAlignment="1" applyProtection="1">
      <alignment vertical="top"/>
    </xf>
    <xf numFmtId="0" fontId="7" fillId="5" borderId="5" xfId="0" applyFont="1" applyFill="1" applyBorder="1" applyAlignment="1" applyProtection="1">
      <alignment horizontal="center" vertical="center"/>
      <protection locked="0"/>
    </xf>
    <xf numFmtId="178" fontId="7" fillId="0" borderId="5" xfId="0" applyNumberFormat="1" applyFont="1" applyFill="1" applyBorder="1" applyAlignment="1" applyProtection="1">
      <alignment horizontal="center" vertical="top"/>
    </xf>
    <xf numFmtId="0" fontId="4" fillId="0" borderId="0" xfId="0" applyFont="1" applyBorder="1" applyAlignment="1">
      <alignment vertical="top"/>
    </xf>
    <xf numFmtId="0" fontId="25" fillId="0" borderId="0" xfId="0" applyFont="1" applyAlignment="1">
      <alignment vertical="top"/>
    </xf>
    <xf numFmtId="0" fontId="28" fillId="3" borderId="5" xfId="0" applyFont="1" applyFill="1" applyBorder="1" applyAlignment="1" applyProtection="1">
      <alignment horizontal="center" vertical="center"/>
      <protection locked="0"/>
    </xf>
    <xf numFmtId="0" fontId="0" fillId="0" borderId="0" xfId="0" applyFont="1" applyAlignment="1">
      <alignment vertical="top"/>
    </xf>
    <xf numFmtId="0" fontId="29" fillId="0" borderId="0" xfId="0" applyFont="1" applyAlignment="1">
      <alignment vertical="top"/>
    </xf>
    <xf numFmtId="0" fontId="0" fillId="0" borderId="0" xfId="0" applyAlignment="1" applyProtection="1">
      <alignment vertical="top"/>
      <protection hidden="1"/>
    </xf>
    <xf numFmtId="0" fontId="4" fillId="0" borderId="9" xfId="0" applyFont="1" applyBorder="1" applyAlignment="1">
      <alignment vertical="top" wrapText="1" shrinkToFit="1"/>
    </xf>
    <xf numFmtId="0" fontId="4" fillId="0" borderId="13" xfId="0" applyFont="1" applyBorder="1" applyAlignment="1">
      <alignment vertical="top" wrapText="1" shrinkToFit="1"/>
    </xf>
    <xf numFmtId="0" fontId="4" fillId="0" borderId="12" xfId="0" applyFont="1" applyBorder="1" applyAlignment="1">
      <alignment vertical="top" wrapText="1" shrinkToFit="1"/>
    </xf>
    <xf numFmtId="0" fontId="4" fillId="0" borderId="9" xfId="0" applyFont="1" applyBorder="1" applyAlignment="1">
      <alignment vertical="top" wrapText="1"/>
    </xf>
    <xf numFmtId="0" fontId="4" fillId="0" borderId="13" xfId="0" applyFont="1" applyBorder="1" applyAlignment="1">
      <alignment vertical="top" wrapText="1"/>
    </xf>
    <xf numFmtId="0" fontId="4" fillId="0" borderId="12" xfId="0" applyFont="1" applyBorder="1" applyAlignment="1">
      <alignment vertical="top" wrapText="1"/>
    </xf>
    <xf numFmtId="0" fontId="0" fillId="0" borderId="9" xfId="0" applyBorder="1" applyAlignment="1">
      <alignment horizontal="left" vertical="top" wrapText="1" shrinkToFit="1"/>
    </xf>
    <xf numFmtId="0" fontId="0" fillId="0" borderId="13" xfId="0" applyBorder="1" applyAlignment="1">
      <alignment horizontal="left" vertical="top" wrapText="1" shrinkToFit="1"/>
    </xf>
    <xf numFmtId="0" fontId="0" fillId="0" borderId="12" xfId="0" applyBorder="1" applyAlignment="1">
      <alignment horizontal="left" vertical="top" wrapText="1" shrinkToFit="1"/>
    </xf>
    <xf numFmtId="0" fontId="26" fillId="0" borderId="16" xfId="0" applyFont="1" applyBorder="1" applyAlignment="1">
      <alignment vertical="center" wrapText="1"/>
    </xf>
    <xf numFmtId="0" fontId="27" fillId="0" borderId="16" xfId="0" applyFont="1" applyBorder="1" applyAlignment="1">
      <alignment wrapText="1"/>
    </xf>
    <xf numFmtId="0" fontId="4" fillId="4" borderId="6" xfId="0" applyFont="1" applyFill="1" applyBorder="1" applyAlignment="1">
      <alignment horizontal="center" vertical="top"/>
    </xf>
    <xf numFmtId="0" fontId="4" fillId="4" borderId="7" xfId="0" applyFont="1" applyFill="1" applyBorder="1" applyAlignment="1">
      <alignment horizontal="center" vertical="top"/>
    </xf>
    <xf numFmtId="0" fontId="4" fillId="4" borderId="10" xfId="0" applyFont="1" applyFill="1" applyBorder="1" applyAlignment="1">
      <alignment horizontal="center" vertical="top"/>
    </xf>
    <xf numFmtId="0" fontId="4" fillId="4" borderId="11" xfId="0" applyFont="1" applyFill="1" applyBorder="1" applyAlignment="1">
      <alignment horizontal="center" vertical="top"/>
    </xf>
    <xf numFmtId="0" fontId="4" fillId="4" borderId="3" xfId="0" applyFont="1" applyFill="1" applyBorder="1" applyAlignment="1">
      <alignment horizontal="center" vertical="center" shrinkToFit="1"/>
    </xf>
    <xf numFmtId="0" fontId="4" fillId="4" borderId="8" xfId="0" applyFont="1" applyFill="1" applyBorder="1" applyAlignment="1">
      <alignment horizontal="center" vertical="center" shrinkToFit="1"/>
    </xf>
    <xf numFmtId="0" fontId="4" fillId="4" borderId="4" xfId="0" applyFont="1" applyFill="1" applyBorder="1" applyAlignment="1">
      <alignment horizontal="center" vertical="center" shrinkToFit="1"/>
    </xf>
    <xf numFmtId="0" fontId="14" fillId="0" borderId="0" xfId="0" applyFont="1" applyAlignment="1">
      <alignment horizontal="left" vertical="top" wrapText="1"/>
    </xf>
    <xf numFmtId="0" fontId="6" fillId="4" borderId="9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top"/>
    </xf>
    <xf numFmtId="0" fontId="0" fillId="4" borderId="7" xfId="0" applyFill="1" applyBorder="1" applyAlignment="1">
      <alignment horizontal="center" vertical="top"/>
    </xf>
    <xf numFmtId="0" fontId="0" fillId="4" borderId="10" xfId="0" applyFill="1" applyBorder="1" applyAlignment="1">
      <alignment horizontal="center" vertical="top"/>
    </xf>
    <xf numFmtId="0" fontId="0" fillId="4" borderId="11" xfId="0" applyFill="1" applyBorder="1" applyAlignment="1">
      <alignment horizontal="center" vertical="top"/>
    </xf>
    <xf numFmtId="0" fontId="0" fillId="4" borderId="3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3" fillId="0" borderId="15" xfId="0" applyFont="1" applyBorder="1" applyAlignment="1">
      <alignment vertical="top" wrapText="1" shrinkToFit="1"/>
    </xf>
    <xf numFmtId="0" fontId="3" fillId="0" borderId="13" xfId="0" applyFont="1" applyBorder="1" applyAlignment="1">
      <alignment vertical="top" wrapText="1" shrinkToFit="1"/>
    </xf>
    <xf numFmtId="0" fontId="3" fillId="0" borderId="12" xfId="0" applyFont="1" applyBorder="1" applyAlignment="1">
      <alignment vertical="top" wrapText="1" shrinkToFit="1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wrapText="1"/>
    </xf>
    <xf numFmtId="0" fontId="0" fillId="0" borderId="9" xfId="0" applyBorder="1" applyAlignment="1">
      <alignment vertical="top" wrapText="1"/>
    </xf>
    <xf numFmtId="0" fontId="0" fillId="0" borderId="13" xfId="0" applyBorder="1" applyAlignment="1">
      <alignment vertical="top" wrapText="1"/>
    </xf>
    <xf numFmtId="0" fontId="0" fillId="0" borderId="14" xfId="0" applyBorder="1" applyAlignment="1">
      <alignment vertical="top" wrapText="1"/>
    </xf>
    <xf numFmtId="49" fontId="7" fillId="3" borderId="3" xfId="0" applyNumberFormat="1" applyFont="1" applyFill="1" applyBorder="1" applyAlignment="1" applyProtection="1">
      <alignment vertical="top"/>
      <protection locked="0"/>
    </xf>
    <xf numFmtId="49" fontId="0" fillId="0" borderId="4" xfId="0" applyNumberFormat="1" applyBorder="1" applyAlignment="1" applyProtection="1">
      <protection locked="0"/>
    </xf>
    <xf numFmtId="0" fontId="0" fillId="0" borderId="4" xfId="0" applyBorder="1" applyAlignment="1"/>
    <xf numFmtId="49" fontId="7" fillId="3" borderId="3" xfId="0" applyNumberFormat="1" applyFont="1" applyFill="1" applyBorder="1" applyProtection="1">
      <protection locked="0"/>
    </xf>
    <xf numFmtId="49" fontId="7" fillId="3" borderId="4" xfId="0" applyNumberFormat="1" applyFont="1" applyFill="1" applyBorder="1" applyProtection="1">
      <protection locked="0"/>
    </xf>
    <xf numFmtId="0" fontId="0" fillId="0" borderId="0" xfId="0" applyFont="1" applyFill="1" applyAlignment="1">
      <alignment wrapText="1" shrinkToFit="1"/>
    </xf>
    <xf numFmtId="0" fontId="24" fillId="0" borderId="0" xfId="0" applyFont="1" applyAlignment="1">
      <alignment wrapText="1" shrinkToFit="1"/>
    </xf>
    <xf numFmtId="0" fontId="14" fillId="0" borderId="1" xfId="0" applyFont="1" applyBorder="1" applyAlignment="1">
      <alignment horizontal="left" vertical="center" wrapText="1"/>
    </xf>
    <xf numFmtId="0" fontId="17" fillId="0" borderId="0" xfId="0" applyFont="1" applyFill="1" applyAlignment="1">
      <alignment vertical="top" wrapText="1"/>
    </xf>
    <xf numFmtId="178" fontId="20" fillId="0" borderId="5" xfId="0" applyNumberFormat="1" applyFont="1" applyFill="1" applyBorder="1" applyAlignment="1" applyProtection="1">
      <alignment horizontal="center" vertical="center"/>
    </xf>
  </cellXfs>
  <cellStyles count="2">
    <cellStyle name="通貨 [0]" xfId="1" builtinId="7"/>
    <cellStyle name="標準" xfId="0" builtinId="0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5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952500</xdr:colOff>
      <xdr:row>7</xdr:row>
      <xdr:rowOff>57150</xdr:rowOff>
    </xdr:from>
    <xdr:to>
      <xdr:col>1</xdr:col>
      <xdr:colOff>0</xdr:colOff>
      <xdr:row>7</xdr:row>
      <xdr:rowOff>177800</xdr:rowOff>
    </xdr:to>
    <xdr:pic>
      <xdr:nvPicPr>
        <xdr:cNvPr id="3" name="図 2" descr="arrow.gif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00" y="3321050"/>
          <a:ext cx="190500" cy="139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952500</xdr:colOff>
      <xdr:row>8</xdr:row>
      <xdr:rowOff>63500</xdr:rowOff>
    </xdr:from>
    <xdr:to>
      <xdr:col>1</xdr:col>
      <xdr:colOff>0</xdr:colOff>
      <xdr:row>9</xdr:row>
      <xdr:rowOff>3175</xdr:rowOff>
    </xdr:to>
    <xdr:pic>
      <xdr:nvPicPr>
        <xdr:cNvPr id="4" name="図 3" descr="arrow.gif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00" y="3556000"/>
          <a:ext cx="190500" cy="139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952500</xdr:colOff>
      <xdr:row>9</xdr:row>
      <xdr:rowOff>38100</xdr:rowOff>
    </xdr:from>
    <xdr:to>
      <xdr:col>1</xdr:col>
      <xdr:colOff>0</xdr:colOff>
      <xdr:row>9</xdr:row>
      <xdr:rowOff>177800</xdr:rowOff>
    </xdr:to>
    <xdr:pic>
      <xdr:nvPicPr>
        <xdr:cNvPr id="5" name="図 4" descr="arrow.gif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00" y="3759200"/>
          <a:ext cx="190500" cy="139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952500</xdr:colOff>
      <xdr:row>6</xdr:row>
      <xdr:rowOff>63500</xdr:rowOff>
    </xdr:from>
    <xdr:to>
      <xdr:col>1</xdr:col>
      <xdr:colOff>0</xdr:colOff>
      <xdr:row>7</xdr:row>
      <xdr:rowOff>3175</xdr:rowOff>
    </xdr:to>
    <xdr:pic>
      <xdr:nvPicPr>
        <xdr:cNvPr id="6" name="図 5" descr="arrow.gif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00" y="3098800"/>
          <a:ext cx="190500" cy="139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737367</xdr:colOff>
      <xdr:row>6</xdr:row>
      <xdr:rowOff>50418</xdr:rowOff>
    </xdr:from>
    <xdr:to>
      <xdr:col>1</xdr:col>
      <xdr:colOff>3941</xdr:colOff>
      <xdr:row>6</xdr:row>
      <xdr:rowOff>162449</xdr:rowOff>
    </xdr:to>
    <xdr:pic>
      <xdr:nvPicPr>
        <xdr:cNvPr id="9" name="図 3" descr="arrow.gif"/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737367" y="3022875"/>
          <a:ext cx="124645" cy="112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741965</xdr:colOff>
      <xdr:row>7</xdr:row>
      <xdr:rowOff>38594</xdr:rowOff>
    </xdr:from>
    <xdr:to>
      <xdr:col>1</xdr:col>
      <xdr:colOff>8539</xdr:colOff>
      <xdr:row>7</xdr:row>
      <xdr:rowOff>150625</xdr:rowOff>
    </xdr:to>
    <xdr:pic>
      <xdr:nvPicPr>
        <xdr:cNvPr id="10" name="図 3" descr="arrow.gif"/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741965" y="3191697"/>
          <a:ext cx="124645" cy="112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742458</xdr:colOff>
      <xdr:row>8</xdr:row>
      <xdr:rowOff>26769</xdr:rowOff>
    </xdr:from>
    <xdr:to>
      <xdr:col>1</xdr:col>
      <xdr:colOff>9032</xdr:colOff>
      <xdr:row>8</xdr:row>
      <xdr:rowOff>138800</xdr:rowOff>
    </xdr:to>
    <xdr:pic>
      <xdr:nvPicPr>
        <xdr:cNvPr id="11" name="図 3" descr="arrow.gif"/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742458" y="3360519"/>
          <a:ext cx="124645" cy="112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742950</xdr:colOff>
      <xdr:row>9</xdr:row>
      <xdr:rowOff>35473</xdr:rowOff>
    </xdr:from>
    <xdr:to>
      <xdr:col>1</xdr:col>
      <xdr:colOff>9524</xdr:colOff>
      <xdr:row>9</xdr:row>
      <xdr:rowOff>147504</xdr:rowOff>
    </xdr:to>
    <xdr:pic>
      <xdr:nvPicPr>
        <xdr:cNvPr id="12" name="図 3" descr="arrow.gif"/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742950" y="3549870"/>
          <a:ext cx="124645" cy="112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OK173"/>
  <sheetViews>
    <sheetView showGridLines="0" tabSelected="1" workbookViewId="0">
      <selection activeCell="B13" sqref="B13:C13"/>
    </sheetView>
  </sheetViews>
  <sheetFormatPr baseColWidth="12" defaultColWidth="12.625" defaultRowHeight="18"/>
  <cols>
    <col min="1" max="1" width="11.25" style="4" customWidth="1"/>
    <col min="2" max="2" width="16" style="4" customWidth="1"/>
    <col min="3" max="3" width="10.625" style="2" customWidth="1"/>
    <col min="4" max="6" width="10.625" style="1" customWidth="1"/>
    <col min="7" max="9" width="2.125" style="4" customWidth="1"/>
    <col min="10" max="10" width="3.125" style="4" customWidth="1"/>
    <col min="11" max="11" width="4.125" style="4" bestFit="1" customWidth="1"/>
    <col min="12" max="28" width="3.125" style="4" customWidth="1"/>
    <col min="29" max="29" width="7.5" style="4" customWidth="1"/>
    <col min="30" max="90" width="3.125" style="4" customWidth="1"/>
    <col min="91" max="16384" width="12.625" style="4"/>
  </cols>
  <sheetData>
    <row r="1" spans="1:401" s="62" customFormat="1">
      <c r="A1" s="62" t="s">
        <v>3</v>
      </c>
      <c r="B1" s="60">
        <f>B13</f>
        <v>0</v>
      </c>
      <c r="C1" s="60">
        <f>B14</f>
        <v>0</v>
      </c>
      <c r="D1" s="61">
        <f>B15</f>
        <v>0</v>
      </c>
      <c r="E1" s="63">
        <f>B16</f>
        <v>0</v>
      </c>
      <c r="F1" s="63">
        <f>B19</f>
        <v>0</v>
      </c>
      <c r="G1" s="63">
        <f>B20</f>
        <v>0</v>
      </c>
      <c r="H1" s="62">
        <f>B22</f>
        <v>0</v>
      </c>
      <c r="I1" s="62">
        <f>B23</f>
        <v>0</v>
      </c>
      <c r="J1" s="62">
        <f>B25</f>
        <v>0</v>
      </c>
      <c r="K1" s="62">
        <f>B26</f>
        <v>0</v>
      </c>
      <c r="L1" s="64">
        <f>B27</f>
        <v>0</v>
      </c>
      <c r="M1" s="65">
        <f>B29</f>
        <v>0</v>
      </c>
      <c r="N1" s="65" t="str">
        <f>B30</f>
        <v/>
      </c>
      <c r="O1" s="62">
        <f>B33</f>
        <v>0</v>
      </c>
      <c r="P1" s="62">
        <f>C41</f>
        <v>0</v>
      </c>
      <c r="Q1" s="62">
        <f>D41</f>
        <v>0</v>
      </c>
      <c r="R1" s="62">
        <f>E41</f>
        <v>0</v>
      </c>
      <c r="S1" s="62">
        <f>C42</f>
        <v>0</v>
      </c>
      <c r="T1" s="62">
        <f>D42</f>
        <v>0</v>
      </c>
      <c r="U1" s="62">
        <f>E42</f>
        <v>0</v>
      </c>
      <c r="V1" s="62">
        <f>C43</f>
        <v>0</v>
      </c>
      <c r="W1" s="62">
        <f>D43</f>
        <v>0</v>
      </c>
      <c r="X1" s="62">
        <f>E43</f>
        <v>0</v>
      </c>
      <c r="Y1" s="62" t="s">
        <v>14</v>
      </c>
      <c r="Z1" s="62">
        <f>C44</f>
        <v>0</v>
      </c>
      <c r="AA1" s="62">
        <f>D44</f>
        <v>0</v>
      </c>
      <c r="AB1" s="62">
        <f>E44</f>
        <v>0</v>
      </c>
      <c r="AC1" s="62">
        <f>C45</f>
        <v>0</v>
      </c>
      <c r="AD1" s="62">
        <f>D45</f>
        <v>0</v>
      </c>
      <c r="AE1" s="62">
        <f>E45</f>
        <v>0</v>
      </c>
      <c r="AF1" s="62">
        <f>C46</f>
        <v>0</v>
      </c>
      <c r="AG1" s="62">
        <f>D46</f>
        <v>0</v>
      </c>
      <c r="AH1" s="62">
        <f>E46</f>
        <v>0</v>
      </c>
      <c r="AI1" s="62">
        <f>C47</f>
        <v>0</v>
      </c>
      <c r="AJ1" s="62">
        <f>D47</f>
        <v>0</v>
      </c>
      <c r="AK1" s="62">
        <f>E47</f>
        <v>0</v>
      </c>
      <c r="AL1" s="62">
        <f>C48</f>
        <v>0</v>
      </c>
      <c r="AM1" s="62">
        <f>D48</f>
        <v>0</v>
      </c>
      <c r="AN1" s="62">
        <f>E48</f>
        <v>0</v>
      </c>
      <c r="AO1" s="62">
        <f>C49</f>
        <v>0</v>
      </c>
      <c r="AP1" s="62">
        <f>D49</f>
        <v>0</v>
      </c>
      <c r="AQ1" s="62">
        <f>E49</f>
        <v>0</v>
      </c>
      <c r="AR1" s="62">
        <f>C50</f>
        <v>0</v>
      </c>
      <c r="AS1" s="62">
        <f>D50</f>
        <v>0</v>
      </c>
      <c r="AT1" s="62">
        <f>E50</f>
        <v>0</v>
      </c>
      <c r="AU1" s="62">
        <f>C51</f>
        <v>0</v>
      </c>
      <c r="AV1" s="62">
        <f>D51</f>
        <v>0</v>
      </c>
      <c r="AW1" s="62">
        <f>E51</f>
        <v>0</v>
      </c>
      <c r="AX1" s="62">
        <f>C52</f>
        <v>0</v>
      </c>
      <c r="AY1" s="62">
        <f>D52</f>
        <v>0</v>
      </c>
      <c r="AZ1" s="62">
        <f>E52</f>
        <v>0</v>
      </c>
      <c r="BA1" s="62">
        <f>C53</f>
        <v>0</v>
      </c>
      <c r="BB1" s="62">
        <f>D53</f>
        <v>0</v>
      </c>
      <c r="BC1" s="62">
        <f>E53</f>
        <v>0</v>
      </c>
      <c r="BD1" s="62">
        <f>C54</f>
        <v>0</v>
      </c>
      <c r="BE1" s="62">
        <f>D54</f>
        <v>0</v>
      </c>
      <c r="BF1" s="62">
        <f>E54</f>
        <v>0</v>
      </c>
      <c r="BG1" s="62">
        <f>C55</f>
        <v>0</v>
      </c>
      <c r="BH1" s="62">
        <f>D55</f>
        <v>0</v>
      </c>
      <c r="BI1" s="62">
        <f>E55</f>
        <v>0</v>
      </c>
      <c r="BJ1" s="62">
        <f>C56</f>
        <v>0</v>
      </c>
      <c r="BK1" s="62">
        <f>D56</f>
        <v>0</v>
      </c>
      <c r="BL1" s="62">
        <f>E56</f>
        <v>0</v>
      </c>
      <c r="BM1" s="62" t="s">
        <v>14</v>
      </c>
      <c r="BN1" s="62">
        <f>C57</f>
        <v>0</v>
      </c>
      <c r="BO1" s="62">
        <f>D57</f>
        <v>0</v>
      </c>
      <c r="BP1" s="62">
        <f>E57</f>
        <v>0</v>
      </c>
      <c r="BQ1" s="62">
        <f>C58</f>
        <v>0</v>
      </c>
      <c r="BR1" s="62">
        <f>D58</f>
        <v>0</v>
      </c>
      <c r="BS1" s="62">
        <f>E58</f>
        <v>0</v>
      </c>
      <c r="BT1" s="62">
        <f>C59</f>
        <v>0</v>
      </c>
      <c r="BU1" s="62">
        <f>D59</f>
        <v>0</v>
      </c>
      <c r="BV1" s="62">
        <f>E59</f>
        <v>0</v>
      </c>
      <c r="BW1" s="62">
        <f>C60</f>
        <v>0</v>
      </c>
      <c r="BX1" s="62">
        <f>D60</f>
        <v>0</v>
      </c>
      <c r="BY1" s="62">
        <f>E60</f>
        <v>0</v>
      </c>
      <c r="BZ1" s="62">
        <f>C61</f>
        <v>0</v>
      </c>
      <c r="CA1" s="62">
        <f>D61</f>
        <v>0</v>
      </c>
      <c r="CB1" s="62">
        <f>E61</f>
        <v>0</v>
      </c>
      <c r="CC1" s="62">
        <f>C62</f>
        <v>0</v>
      </c>
      <c r="CD1" s="62">
        <f>D62</f>
        <v>0</v>
      </c>
      <c r="CE1" s="62">
        <f>E62</f>
        <v>0</v>
      </c>
      <c r="CF1" s="62">
        <f>C69</f>
        <v>0</v>
      </c>
      <c r="CG1" s="62">
        <f>D69</f>
        <v>0</v>
      </c>
      <c r="CH1" s="62">
        <f>E69</f>
        <v>0</v>
      </c>
      <c r="CI1" s="62">
        <f>F69</f>
        <v>0</v>
      </c>
      <c r="CJ1" s="62">
        <f>C70</f>
        <v>0</v>
      </c>
      <c r="CK1" s="62">
        <f>D70</f>
        <v>0</v>
      </c>
      <c r="CL1" s="62">
        <f>E70</f>
        <v>0</v>
      </c>
      <c r="CM1" s="62">
        <f>F70</f>
        <v>0</v>
      </c>
      <c r="CN1" s="62">
        <f>C71</f>
        <v>0</v>
      </c>
      <c r="CO1" s="62">
        <f>D71</f>
        <v>0</v>
      </c>
      <c r="CP1" s="62">
        <f>E71</f>
        <v>0</v>
      </c>
      <c r="CQ1" s="62">
        <f>F71</f>
        <v>0</v>
      </c>
      <c r="CR1" s="62">
        <f>C72</f>
        <v>0</v>
      </c>
      <c r="CS1" s="62">
        <f>D72</f>
        <v>0</v>
      </c>
      <c r="CT1" s="62">
        <f>E72</f>
        <v>0</v>
      </c>
      <c r="CU1" s="62">
        <f>F72</f>
        <v>0</v>
      </c>
      <c r="CV1" s="62">
        <f>C73</f>
        <v>0</v>
      </c>
      <c r="CW1" s="62">
        <f>D73</f>
        <v>0</v>
      </c>
      <c r="CX1" s="62">
        <f>E73</f>
        <v>0</v>
      </c>
      <c r="CY1" s="62">
        <f>F73</f>
        <v>0</v>
      </c>
      <c r="CZ1" s="62">
        <f>C74</f>
        <v>0</v>
      </c>
      <c r="DA1" s="62">
        <f>D74</f>
        <v>0</v>
      </c>
      <c r="DB1" s="62">
        <f>E74</f>
        <v>0</v>
      </c>
      <c r="DC1" s="62">
        <f>F74</f>
        <v>0</v>
      </c>
      <c r="DD1" s="62">
        <f>C75</f>
        <v>0</v>
      </c>
      <c r="DE1" s="62">
        <f>D75</f>
        <v>0</v>
      </c>
      <c r="DF1" s="62">
        <f>E75</f>
        <v>0</v>
      </c>
      <c r="DG1" s="62">
        <f>F75</f>
        <v>0</v>
      </c>
      <c r="DH1" s="62">
        <f>C79</f>
        <v>0</v>
      </c>
      <c r="DI1" s="62">
        <f>D79</f>
        <v>0</v>
      </c>
      <c r="DJ1" s="62">
        <f>E79</f>
        <v>0</v>
      </c>
      <c r="DK1" s="62">
        <f>F79</f>
        <v>0</v>
      </c>
      <c r="DL1" s="62">
        <f>C80</f>
        <v>0</v>
      </c>
      <c r="DM1" s="62">
        <f>D80</f>
        <v>0</v>
      </c>
      <c r="DN1" s="62">
        <f>E80</f>
        <v>0</v>
      </c>
      <c r="DO1" s="62">
        <f>F80</f>
        <v>0</v>
      </c>
      <c r="DP1" s="62">
        <f>C81</f>
        <v>0</v>
      </c>
      <c r="DQ1" s="62">
        <f>D81</f>
        <v>0</v>
      </c>
      <c r="DR1" s="62">
        <f>E81</f>
        <v>0</v>
      </c>
      <c r="DS1" s="62">
        <f>F81</f>
        <v>0</v>
      </c>
      <c r="DT1" s="62">
        <f>C82</f>
        <v>0</v>
      </c>
      <c r="DU1" s="62">
        <f>D82</f>
        <v>0</v>
      </c>
      <c r="DV1" s="62">
        <f>E82</f>
        <v>0</v>
      </c>
      <c r="DW1" s="62">
        <f>F82</f>
        <v>0</v>
      </c>
      <c r="DX1" s="62">
        <f>C83</f>
        <v>0</v>
      </c>
      <c r="DY1" s="62">
        <f>D83</f>
        <v>0</v>
      </c>
      <c r="DZ1" s="62">
        <f>E83</f>
        <v>0</v>
      </c>
      <c r="EA1" s="62">
        <f>F83</f>
        <v>0</v>
      </c>
      <c r="EB1" s="62">
        <f>C84</f>
        <v>0</v>
      </c>
      <c r="EC1" s="62">
        <f>D84</f>
        <v>0</v>
      </c>
      <c r="ED1" s="62">
        <f>E84</f>
        <v>0</v>
      </c>
      <c r="EE1" s="62">
        <f>F84</f>
        <v>0</v>
      </c>
      <c r="EF1" s="62">
        <f>C85</f>
        <v>0</v>
      </c>
      <c r="EG1" s="62">
        <f>D85</f>
        <v>0</v>
      </c>
      <c r="EH1" s="62">
        <f>E85</f>
        <v>0</v>
      </c>
      <c r="EI1" s="62">
        <f>F85</f>
        <v>0</v>
      </c>
      <c r="EJ1" s="62" t="s">
        <v>14</v>
      </c>
      <c r="EK1" s="62">
        <f>C86</f>
        <v>0</v>
      </c>
      <c r="EL1" s="62">
        <f>D86</f>
        <v>0</v>
      </c>
      <c r="EM1" s="62">
        <f>E86</f>
        <v>0</v>
      </c>
      <c r="EN1" s="62">
        <f>F86</f>
        <v>0</v>
      </c>
      <c r="EO1" s="62">
        <f>C87</f>
        <v>0</v>
      </c>
      <c r="EP1" s="62">
        <f>D87</f>
        <v>0</v>
      </c>
      <c r="EQ1" s="62">
        <f>E87</f>
        <v>0</v>
      </c>
      <c r="ER1" s="62">
        <f>F87</f>
        <v>0</v>
      </c>
      <c r="ES1" s="62">
        <f>C88</f>
        <v>0</v>
      </c>
      <c r="ET1" s="62">
        <f>D88</f>
        <v>0</v>
      </c>
      <c r="EU1" s="62">
        <f>E88</f>
        <v>0</v>
      </c>
      <c r="EV1" s="62">
        <f>F88</f>
        <v>0</v>
      </c>
      <c r="EW1" s="62">
        <f>C89</f>
        <v>0</v>
      </c>
      <c r="EX1" s="62">
        <f>D89</f>
        <v>0</v>
      </c>
      <c r="EY1" s="62">
        <f>E89</f>
        <v>0</v>
      </c>
      <c r="EZ1" s="62">
        <f>F89</f>
        <v>0</v>
      </c>
      <c r="FA1" s="62">
        <f>C95</f>
        <v>0</v>
      </c>
      <c r="FB1" s="62">
        <f>D95</f>
        <v>0</v>
      </c>
      <c r="FC1" s="62">
        <f>E95</f>
        <v>0</v>
      </c>
      <c r="FD1" s="62">
        <f>F95</f>
        <v>0</v>
      </c>
      <c r="FE1" s="62">
        <f>C96</f>
        <v>0</v>
      </c>
      <c r="FF1" s="62">
        <f>D96</f>
        <v>0</v>
      </c>
      <c r="FG1" s="62">
        <f>E96</f>
        <v>0</v>
      </c>
      <c r="FH1" s="62">
        <f>F96</f>
        <v>0</v>
      </c>
      <c r="FI1" s="62">
        <f>C97</f>
        <v>0</v>
      </c>
      <c r="FJ1" s="62">
        <f>D97</f>
        <v>0</v>
      </c>
      <c r="FK1" s="62">
        <f>E97</f>
        <v>0</v>
      </c>
      <c r="FL1" s="62">
        <f>F97</f>
        <v>0</v>
      </c>
      <c r="FM1" s="62">
        <f>C98</f>
        <v>0</v>
      </c>
      <c r="FN1" s="62">
        <f>D98</f>
        <v>0</v>
      </c>
      <c r="FO1" s="62">
        <f>E98</f>
        <v>0</v>
      </c>
      <c r="FP1" s="62">
        <f>F98</f>
        <v>0</v>
      </c>
      <c r="FQ1" s="62">
        <f>C99</f>
        <v>0</v>
      </c>
      <c r="FR1" s="62">
        <f>D99</f>
        <v>0</v>
      </c>
      <c r="FS1" s="62">
        <f>E99</f>
        <v>0</v>
      </c>
      <c r="FT1" s="62">
        <f>F99</f>
        <v>0</v>
      </c>
      <c r="FU1" s="62">
        <f>C102</f>
        <v>0</v>
      </c>
      <c r="FV1" s="62">
        <f>D102</f>
        <v>0</v>
      </c>
      <c r="FW1" s="62">
        <f>E102</f>
        <v>0</v>
      </c>
      <c r="FX1" s="62">
        <f>F102</f>
        <v>0</v>
      </c>
      <c r="FY1" s="62">
        <f>C103</f>
        <v>0</v>
      </c>
      <c r="FZ1" s="62">
        <f>D103</f>
        <v>0</v>
      </c>
      <c r="GA1" s="62">
        <f>E103</f>
        <v>0</v>
      </c>
      <c r="GB1" s="62">
        <f>F103</f>
        <v>0</v>
      </c>
      <c r="GC1" s="62">
        <f>C104</f>
        <v>0</v>
      </c>
      <c r="GD1" s="62">
        <f>D104</f>
        <v>0</v>
      </c>
      <c r="GE1" s="62">
        <f>E104</f>
        <v>0</v>
      </c>
      <c r="GF1" s="62">
        <f>F104</f>
        <v>0</v>
      </c>
      <c r="GG1" s="62" t="s">
        <v>14</v>
      </c>
      <c r="GH1" s="62">
        <f>C105</f>
        <v>0</v>
      </c>
      <c r="GI1" s="62">
        <f>D105</f>
        <v>0</v>
      </c>
      <c r="GJ1" s="62">
        <f>E105</f>
        <v>0</v>
      </c>
      <c r="GK1" s="62">
        <f>F105</f>
        <v>0</v>
      </c>
      <c r="GL1" s="62">
        <f>C106</f>
        <v>0</v>
      </c>
      <c r="GM1" s="62">
        <f>D106</f>
        <v>0</v>
      </c>
      <c r="GN1" s="62">
        <f>E106</f>
        <v>0</v>
      </c>
      <c r="GO1" s="62">
        <f>F106</f>
        <v>0</v>
      </c>
      <c r="GP1" s="62">
        <f>C107</f>
        <v>0</v>
      </c>
      <c r="GQ1" s="62">
        <f>D107</f>
        <v>0</v>
      </c>
      <c r="GR1" s="62">
        <f>E107</f>
        <v>0</v>
      </c>
      <c r="GS1" s="62">
        <f>F107</f>
        <v>0</v>
      </c>
      <c r="GT1" s="62">
        <f>C108</f>
        <v>0</v>
      </c>
      <c r="GU1" s="62">
        <f>D108</f>
        <v>0</v>
      </c>
      <c r="GV1" s="62">
        <f>E108</f>
        <v>0</v>
      </c>
      <c r="GW1" s="62">
        <f>F108</f>
        <v>0</v>
      </c>
      <c r="GX1" s="62">
        <f>C109</f>
        <v>0</v>
      </c>
      <c r="GY1" s="62">
        <f>D109</f>
        <v>0</v>
      </c>
      <c r="GZ1" s="62">
        <f>E109</f>
        <v>0</v>
      </c>
      <c r="HA1" s="62">
        <f>F109</f>
        <v>0</v>
      </c>
      <c r="HB1" s="62">
        <f>C110</f>
        <v>0</v>
      </c>
      <c r="HC1" s="62">
        <f>D110</f>
        <v>0</v>
      </c>
      <c r="HD1" s="62">
        <f>E110</f>
        <v>0</v>
      </c>
      <c r="HE1" s="62">
        <f>F110</f>
        <v>0</v>
      </c>
      <c r="HF1" s="62">
        <f>C111</f>
        <v>0</v>
      </c>
      <c r="HG1" s="62">
        <f>D111</f>
        <v>0</v>
      </c>
      <c r="HH1" s="62">
        <f>E111</f>
        <v>0</v>
      </c>
      <c r="HI1" s="62">
        <f>F111</f>
        <v>0</v>
      </c>
      <c r="HJ1" s="62">
        <f>C112</f>
        <v>0</v>
      </c>
      <c r="HK1" s="62">
        <f>D112</f>
        <v>0</v>
      </c>
      <c r="HL1" s="62">
        <f>E112</f>
        <v>0</v>
      </c>
      <c r="HM1" s="62">
        <f>F112</f>
        <v>0</v>
      </c>
      <c r="HN1" s="62">
        <f>C113</f>
        <v>0</v>
      </c>
      <c r="HO1" s="62">
        <f>D113</f>
        <v>0</v>
      </c>
      <c r="HP1" s="62">
        <f>E113</f>
        <v>0</v>
      </c>
      <c r="HQ1" s="62">
        <f>F113</f>
        <v>0</v>
      </c>
      <c r="HR1" s="62">
        <f>C114</f>
        <v>0</v>
      </c>
      <c r="HS1" s="62">
        <f>D114</f>
        <v>0</v>
      </c>
      <c r="HT1" s="62">
        <f>E114</f>
        <v>0</v>
      </c>
      <c r="HU1" s="62">
        <f>F114</f>
        <v>0</v>
      </c>
      <c r="HV1" s="62">
        <f>C115</f>
        <v>0</v>
      </c>
      <c r="HW1" s="62">
        <f>D115</f>
        <v>0</v>
      </c>
      <c r="HX1" s="62">
        <f>E115</f>
        <v>0</v>
      </c>
      <c r="HY1" s="62">
        <f>F115</f>
        <v>0</v>
      </c>
      <c r="HZ1" s="62" t="s">
        <v>15</v>
      </c>
      <c r="IA1" s="62">
        <f>D121</f>
        <v>0</v>
      </c>
      <c r="IB1" s="62">
        <f>E121</f>
        <v>0</v>
      </c>
      <c r="IC1" s="62">
        <f>F121</f>
        <v>0</v>
      </c>
      <c r="ID1" s="62">
        <f>C122</f>
        <v>0</v>
      </c>
      <c r="IE1" s="62">
        <f>D122</f>
        <v>0</v>
      </c>
      <c r="IF1" s="62">
        <f>E122</f>
        <v>0</v>
      </c>
      <c r="IG1" s="62">
        <f>F122</f>
        <v>0</v>
      </c>
      <c r="IH1" s="62">
        <f>C123</f>
        <v>0</v>
      </c>
      <c r="II1" s="62">
        <f>D123</f>
        <v>0</v>
      </c>
      <c r="IJ1" s="62">
        <f>E123</f>
        <v>0</v>
      </c>
      <c r="IK1" s="62">
        <f>F123</f>
        <v>0</v>
      </c>
      <c r="IL1" s="62">
        <f>C124</f>
        <v>0</v>
      </c>
      <c r="IM1" s="62">
        <f>D124</f>
        <v>0</v>
      </c>
      <c r="IN1" s="62">
        <f>E124</f>
        <v>0</v>
      </c>
      <c r="IO1" s="62">
        <f>F124</f>
        <v>0</v>
      </c>
      <c r="IP1" s="62">
        <f>C125</f>
        <v>0</v>
      </c>
      <c r="IQ1" s="62">
        <f>D125</f>
        <v>0</v>
      </c>
      <c r="IR1" s="62">
        <f>E125</f>
        <v>0</v>
      </c>
      <c r="IS1" s="62">
        <f>F125</f>
        <v>0</v>
      </c>
      <c r="IT1" s="62">
        <f>C126</f>
        <v>0</v>
      </c>
      <c r="IU1" s="62">
        <f>D126</f>
        <v>0</v>
      </c>
      <c r="IV1" s="62">
        <f>E126</f>
        <v>0</v>
      </c>
      <c r="IW1" s="62">
        <f>F126</f>
        <v>0</v>
      </c>
      <c r="IX1" s="62">
        <f>C127</f>
        <v>0</v>
      </c>
      <c r="IY1" s="62">
        <f>D127</f>
        <v>0</v>
      </c>
      <c r="IZ1" s="62">
        <f>E127</f>
        <v>0</v>
      </c>
      <c r="JA1" s="62">
        <f>F127</f>
        <v>0</v>
      </c>
      <c r="JB1" s="62">
        <f>C128</f>
        <v>0</v>
      </c>
      <c r="JC1" s="62">
        <f>D128</f>
        <v>0</v>
      </c>
      <c r="JD1" s="62">
        <f>E128</f>
        <v>0</v>
      </c>
      <c r="JE1" s="62">
        <f>F128</f>
        <v>0</v>
      </c>
      <c r="JF1" s="62">
        <f>C129</f>
        <v>0</v>
      </c>
      <c r="JG1" s="62">
        <f>D129</f>
        <v>0</v>
      </c>
      <c r="JH1" s="62">
        <f>E129</f>
        <v>0</v>
      </c>
      <c r="JI1" s="62">
        <f>F129</f>
        <v>0</v>
      </c>
      <c r="JJ1" s="62">
        <f>C130</f>
        <v>0</v>
      </c>
      <c r="JK1" s="62">
        <f>D130</f>
        <v>0</v>
      </c>
      <c r="JL1" s="62">
        <f>E130</f>
        <v>0</v>
      </c>
      <c r="JM1" s="62">
        <f>F130</f>
        <v>0</v>
      </c>
      <c r="JN1" s="62">
        <f>C131</f>
        <v>0</v>
      </c>
      <c r="JO1" s="62">
        <f>D131</f>
        <v>0</v>
      </c>
      <c r="JP1" s="62">
        <f>E131</f>
        <v>0</v>
      </c>
      <c r="JQ1" s="62">
        <f>F131</f>
        <v>0</v>
      </c>
      <c r="JR1" s="62">
        <f>C132</f>
        <v>0</v>
      </c>
      <c r="JS1" s="62">
        <f>D132</f>
        <v>0</v>
      </c>
      <c r="JT1" s="62">
        <f>E132</f>
        <v>0</v>
      </c>
      <c r="JU1" s="62">
        <f>F132</f>
        <v>0</v>
      </c>
      <c r="JV1" s="62">
        <f>C133</f>
        <v>0</v>
      </c>
      <c r="JW1" s="62">
        <f>D133</f>
        <v>0</v>
      </c>
      <c r="JX1" s="62">
        <f>E133</f>
        <v>0</v>
      </c>
      <c r="JY1" s="62">
        <f>F133</f>
        <v>0</v>
      </c>
      <c r="JZ1" s="62">
        <f>C134</f>
        <v>0</v>
      </c>
      <c r="KA1" s="62">
        <f>D134</f>
        <v>0</v>
      </c>
      <c r="KB1" s="62">
        <f>E134</f>
        <v>0</v>
      </c>
      <c r="KC1" s="62">
        <f>F134</f>
        <v>0</v>
      </c>
      <c r="KD1" s="62">
        <f>C135</f>
        <v>0</v>
      </c>
      <c r="KE1" s="62">
        <f>D135</f>
        <v>0</v>
      </c>
      <c r="KF1" s="62">
        <f>E135</f>
        <v>0</v>
      </c>
      <c r="KG1" s="62">
        <f>F135</f>
        <v>0</v>
      </c>
      <c r="KH1" s="62">
        <f>C136</f>
        <v>0</v>
      </c>
      <c r="KI1" s="62">
        <f>D136</f>
        <v>0</v>
      </c>
      <c r="KJ1" s="62">
        <f>E136</f>
        <v>0</v>
      </c>
      <c r="KK1" s="62">
        <f>F136</f>
        <v>0</v>
      </c>
      <c r="KL1" s="62">
        <f>C137</f>
        <v>0</v>
      </c>
      <c r="KM1" s="62">
        <f>D137</f>
        <v>0</v>
      </c>
      <c r="KN1" s="62">
        <f>E137</f>
        <v>0</v>
      </c>
      <c r="KO1" s="62">
        <f>F137</f>
        <v>0</v>
      </c>
      <c r="KP1" s="62">
        <f>C138</f>
        <v>0</v>
      </c>
      <c r="KQ1" s="62">
        <f>D138</f>
        <v>0</v>
      </c>
      <c r="KR1" s="62">
        <f>E138</f>
        <v>0</v>
      </c>
      <c r="KS1" s="62">
        <f>F138</f>
        <v>0</v>
      </c>
      <c r="KT1" s="62">
        <f>C139</f>
        <v>0</v>
      </c>
      <c r="KU1" s="62">
        <f>D139</f>
        <v>0</v>
      </c>
      <c r="KV1" s="62">
        <f>E139</f>
        <v>0</v>
      </c>
      <c r="KW1" s="62">
        <f>F139</f>
        <v>0</v>
      </c>
      <c r="KX1" s="62">
        <f>C140</f>
        <v>0</v>
      </c>
      <c r="KY1" s="62">
        <f>D140</f>
        <v>0</v>
      </c>
      <c r="KZ1" s="62">
        <f>E140</f>
        <v>0</v>
      </c>
      <c r="LA1" s="62">
        <f>F140</f>
        <v>0</v>
      </c>
      <c r="LB1" s="62">
        <f>C141</f>
        <v>0</v>
      </c>
      <c r="LC1" s="62">
        <f>D141</f>
        <v>0</v>
      </c>
      <c r="LD1" s="62">
        <f>E141</f>
        <v>0</v>
      </c>
      <c r="LE1" s="62">
        <f>F141</f>
        <v>0</v>
      </c>
      <c r="LF1" s="62">
        <f>C147</f>
        <v>0</v>
      </c>
      <c r="LG1" s="62">
        <f>D147</f>
        <v>0</v>
      </c>
      <c r="LH1" s="62">
        <f>E147</f>
        <v>0</v>
      </c>
      <c r="LI1" s="62">
        <f>F147</f>
        <v>0</v>
      </c>
      <c r="LJ1" s="62">
        <f>C148</f>
        <v>0</v>
      </c>
      <c r="LK1" s="62">
        <f>D148</f>
        <v>0</v>
      </c>
      <c r="LL1" s="62">
        <f>E148</f>
        <v>0</v>
      </c>
      <c r="LM1" s="62">
        <f>F148</f>
        <v>0</v>
      </c>
      <c r="LN1" s="62">
        <f>C149</f>
        <v>0</v>
      </c>
      <c r="LO1" s="62">
        <f>D149</f>
        <v>0</v>
      </c>
      <c r="LP1" s="62">
        <f>E149</f>
        <v>0</v>
      </c>
      <c r="LQ1" s="62">
        <f>F149</f>
        <v>0</v>
      </c>
      <c r="LR1" s="62">
        <f>C150</f>
        <v>0</v>
      </c>
      <c r="LS1" s="62">
        <f>D150</f>
        <v>0</v>
      </c>
      <c r="LT1" s="62">
        <f>E150</f>
        <v>0</v>
      </c>
      <c r="LU1" s="62">
        <f>F150</f>
        <v>0</v>
      </c>
      <c r="LV1" s="62">
        <f>C151</f>
        <v>0</v>
      </c>
      <c r="LW1" s="62">
        <f>D151</f>
        <v>0</v>
      </c>
      <c r="LX1" s="62">
        <f>E151</f>
        <v>0</v>
      </c>
      <c r="LY1" s="62">
        <f>F151</f>
        <v>0</v>
      </c>
      <c r="LZ1" s="62">
        <f>C152</f>
        <v>0</v>
      </c>
      <c r="MA1" s="62">
        <f>D152</f>
        <v>0</v>
      </c>
      <c r="MB1" s="62">
        <f>E152</f>
        <v>0</v>
      </c>
      <c r="MC1" s="62">
        <f>F152</f>
        <v>0</v>
      </c>
      <c r="MD1" s="62">
        <f>C153</f>
        <v>0</v>
      </c>
      <c r="ME1" s="62">
        <f>D153</f>
        <v>0</v>
      </c>
      <c r="MF1" s="62">
        <f>E153</f>
        <v>0</v>
      </c>
      <c r="MG1" s="62">
        <f>F153</f>
        <v>0</v>
      </c>
      <c r="MH1" s="62">
        <f>C154</f>
        <v>0</v>
      </c>
      <c r="MI1" s="62">
        <f>D154</f>
        <v>0</v>
      </c>
      <c r="MJ1" s="62">
        <f>E154</f>
        <v>0</v>
      </c>
      <c r="MK1" s="62">
        <f>F154</f>
        <v>0</v>
      </c>
      <c r="ML1" s="62">
        <f>C155</f>
        <v>0</v>
      </c>
      <c r="MM1" s="62">
        <f>D155</f>
        <v>0</v>
      </c>
      <c r="MN1" s="62">
        <f>E155</f>
        <v>0</v>
      </c>
      <c r="MO1" s="62">
        <f>F155</f>
        <v>0</v>
      </c>
      <c r="MP1" s="62">
        <f>C156</f>
        <v>0</v>
      </c>
      <c r="MQ1" s="62">
        <f>D156</f>
        <v>0</v>
      </c>
      <c r="MR1" s="62">
        <f>E156</f>
        <v>0</v>
      </c>
      <c r="MS1" s="62">
        <f>F156</f>
        <v>0</v>
      </c>
      <c r="MT1" s="62">
        <f>C157</f>
        <v>0</v>
      </c>
      <c r="MU1" s="62">
        <f>D157</f>
        <v>0</v>
      </c>
      <c r="MV1" s="62">
        <f>E157</f>
        <v>0</v>
      </c>
      <c r="MW1" s="62">
        <f>F157</f>
        <v>0</v>
      </c>
      <c r="MX1" s="62">
        <f>C158</f>
        <v>0</v>
      </c>
      <c r="MY1" s="62">
        <f>D158</f>
        <v>0</v>
      </c>
      <c r="MZ1" s="62">
        <f>E158</f>
        <v>0</v>
      </c>
      <c r="NA1" s="62">
        <f>F158</f>
        <v>0</v>
      </c>
      <c r="NB1" s="62">
        <f>C159</f>
        <v>0</v>
      </c>
      <c r="NC1" s="62">
        <f>D159</f>
        <v>0</v>
      </c>
      <c r="ND1" s="62">
        <f>E159</f>
        <v>0</v>
      </c>
      <c r="NE1" s="62">
        <f>F159</f>
        <v>0</v>
      </c>
      <c r="NF1" s="62">
        <f>C160</f>
        <v>0</v>
      </c>
      <c r="NG1" s="62">
        <f>D160</f>
        <v>0</v>
      </c>
      <c r="NH1" s="62">
        <f>E160</f>
        <v>0</v>
      </c>
      <c r="NI1" s="62">
        <f>F160</f>
        <v>0</v>
      </c>
      <c r="NJ1" s="62">
        <f>C161</f>
        <v>0</v>
      </c>
      <c r="NK1" s="62">
        <f>D161</f>
        <v>0</v>
      </c>
      <c r="NL1" s="62">
        <f>E161</f>
        <v>0</v>
      </c>
      <c r="NM1" s="62">
        <f>F161</f>
        <v>0</v>
      </c>
      <c r="NN1" s="62">
        <f>C162</f>
        <v>0</v>
      </c>
      <c r="NO1" s="62">
        <f>D162</f>
        <v>0</v>
      </c>
      <c r="NP1" s="62">
        <f>E162</f>
        <v>0</v>
      </c>
      <c r="NQ1" s="62">
        <f>F162</f>
        <v>0</v>
      </c>
      <c r="NR1" s="62">
        <f>C163</f>
        <v>0</v>
      </c>
      <c r="NS1" s="62">
        <f>D163</f>
        <v>0</v>
      </c>
      <c r="NT1" s="62">
        <f>E163</f>
        <v>0</v>
      </c>
      <c r="NU1" s="62">
        <f>F163</f>
        <v>0</v>
      </c>
      <c r="NV1" s="62">
        <f>C164</f>
        <v>0</v>
      </c>
      <c r="NW1" s="62">
        <f>D164</f>
        <v>0</v>
      </c>
      <c r="NX1" s="62">
        <f>E164</f>
        <v>0</v>
      </c>
      <c r="NY1" s="62">
        <f>F164</f>
        <v>0</v>
      </c>
      <c r="NZ1" s="62">
        <f>C165</f>
        <v>0</v>
      </c>
      <c r="OA1" s="62">
        <f>D165</f>
        <v>0</v>
      </c>
      <c r="OB1" s="62">
        <f>E165</f>
        <v>0</v>
      </c>
      <c r="OC1" s="62">
        <f>F165</f>
        <v>0</v>
      </c>
      <c r="OD1" s="62">
        <f>C166</f>
        <v>0</v>
      </c>
      <c r="OE1" s="62">
        <f>D166</f>
        <v>0</v>
      </c>
      <c r="OF1" s="62">
        <f>E166</f>
        <v>0</v>
      </c>
      <c r="OG1" s="62">
        <f>F166</f>
        <v>0</v>
      </c>
      <c r="OH1" s="62">
        <f>C167</f>
        <v>0</v>
      </c>
      <c r="OI1" s="62">
        <f>D167</f>
        <v>0</v>
      </c>
      <c r="OJ1" s="62">
        <f>E167</f>
        <v>0</v>
      </c>
      <c r="OK1" s="62">
        <f>F167</f>
        <v>0</v>
      </c>
    </row>
    <row r="2" spans="1:401" s="12" customFormat="1" ht="32.25" customHeight="1">
      <c r="A2" s="121" t="s">
        <v>0</v>
      </c>
      <c r="B2" s="122"/>
      <c r="C2" s="122"/>
      <c r="D2" s="122"/>
      <c r="E2" s="122"/>
      <c r="F2" s="122"/>
    </row>
    <row r="3" spans="1:401" s="12" customFormat="1" ht="25">
      <c r="A3" s="15"/>
      <c r="C3" s="13"/>
      <c r="D3" s="14"/>
      <c r="E3" s="14"/>
      <c r="F3" s="14"/>
    </row>
    <row r="4" spans="1:401" s="12" customFormat="1" ht="55" customHeight="1" thickBot="1">
      <c r="A4" s="124" t="s">
        <v>86</v>
      </c>
      <c r="B4" s="124"/>
      <c r="C4" s="124"/>
      <c r="D4" s="124"/>
      <c r="E4" s="124"/>
      <c r="F4" s="124"/>
    </row>
    <row r="5" spans="1:401" s="2" customFormat="1" ht="63" customHeight="1">
      <c r="A5" s="123" t="s">
        <v>87</v>
      </c>
      <c r="B5" s="123"/>
      <c r="C5" s="123"/>
      <c r="D5" s="123"/>
      <c r="E5" s="123"/>
      <c r="F5" s="123"/>
    </row>
    <row r="6" spans="1:401" ht="60" customHeight="1">
      <c r="A6" s="98" t="s">
        <v>88</v>
      </c>
      <c r="B6" s="98"/>
      <c r="C6" s="98"/>
      <c r="D6" s="98"/>
      <c r="E6" s="98"/>
      <c r="F6" s="98"/>
    </row>
    <row r="7" spans="1:401">
      <c r="B7" s="40" t="s">
        <v>7</v>
      </c>
    </row>
    <row r="8" spans="1:401">
      <c r="B8" s="40" t="s">
        <v>6</v>
      </c>
    </row>
    <row r="9" spans="1:401">
      <c r="B9" s="40" t="s">
        <v>5</v>
      </c>
    </row>
    <row r="10" spans="1:401" ht="27" customHeight="1" thickBot="1">
      <c r="B10" s="39" t="s">
        <v>4</v>
      </c>
      <c r="C10" s="41"/>
      <c r="D10" s="42"/>
      <c r="E10" s="43"/>
      <c r="F10" s="43"/>
    </row>
    <row r="11" spans="1:401" ht="51" customHeight="1">
      <c r="A11" s="111" t="s">
        <v>89</v>
      </c>
      <c r="B11" s="112"/>
      <c r="C11" s="112"/>
      <c r="D11" s="112"/>
      <c r="E11" s="112"/>
      <c r="F11" s="112"/>
    </row>
    <row r="12" spans="1:401" s="5" customFormat="1" ht="32" customHeight="1">
      <c r="A12" s="34" t="s">
        <v>71</v>
      </c>
      <c r="D12" s="11"/>
      <c r="E12" s="11"/>
      <c r="F12" s="11"/>
    </row>
    <row r="13" spans="1:401" ht="20">
      <c r="A13" s="35" t="s">
        <v>72</v>
      </c>
      <c r="B13" s="116"/>
      <c r="C13" s="118"/>
    </row>
    <row r="14" spans="1:401" ht="20">
      <c r="A14" s="35" t="s">
        <v>71</v>
      </c>
      <c r="B14" s="116"/>
      <c r="C14" s="118"/>
    </row>
    <row r="15" spans="1:401" ht="20">
      <c r="A15" s="35" t="s">
        <v>1</v>
      </c>
      <c r="B15" s="116"/>
      <c r="C15" s="117"/>
    </row>
    <row r="16" spans="1:401" ht="20">
      <c r="A16" s="68" t="s">
        <v>2</v>
      </c>
      <c r="B16" s="119"/>
      <c r="C16" s="120"/>
    </row>
    <row r="17" spans="1:11" s="9" customFormat="1" ht="52" customHeight="1">
      <c r="A17" s="34" t="s">
        <v>73</v>
      </c>
      <c r="D17" s="10"/>
      <c r="E17" s="10"/>
      <c r="F17" s="10"/>
    </row>
    <row r="18" spans="1:11">
      <c r="A18" s="26" t="s">
        <v>63</v>
      </c>
      <c r="B18" s="26"/>
      <c r="C18" s="26"/>
    </row>
    <row r="19" spans="1:11" ht="20">
      <c r="A19" s="3" t="s">
        <v>78</v>
      </c>
      <c r="B19" s="7"/>
      <c r="C19" s="6" t="s">
        <v>64</v>
      </c>
    </row>
    <row r="20" spans="1:11" ht="20">
      <c r="A20" s="3" t="s">
        <v>77</v>
      </c>
      <c r="B20" s="7"/>
      <c r="C20" s="6" t="s">
        <v>53</v>
      </c>
    </row>
    <row r="21" spans="1:11">
      <c r="A21" s="25" t="s">
        <v>79</v>
      </c>
      <c r="B21" s="25"/>
      <c r="C21" s="50"/>
      <c r="D21" s="51"/>
      <c r="E21" s="51"/>
      <c r="F21" s="51"/>
      <c r="G21" s="44"/>
      <c r="H21" s="52"/>
      <c r="I21" s="52"/>
      <c r="J21" s="52"/>
      <c r="K21" s="52"/>
    </row>
    <row r="22" spans="1:11" ht="20">
      <c r="A22" s="3" t="s">
        <v>74</v>
      </c>
      <c r="B22" s="7"/>
      <c r="C22" s="53" t="s">
        <v>76</v>
      </c>
      <c r="D22" s="71"/>
      <c r="E22" s="36"/>
      <c r="F22" s="55"/>
      <c r="G22" s="44"/>
      <c r="H22" s="52"/>
      <c r="I22" s="52"/>
      <c r="J22" s="52"/>
      <c r="K22" s="52"/>
    </row>
    <row r="23" spans="1:11" ht="20">
      <c r="A23" s="3" t="s">
        <v>75</v>
      </c>
      <c r="B23" s="7"/>
      <c r="C23" s="53" t="s">
        <v>76</v>
      </c>
      <c r="D23" s="54"/>
      <c r="E23" s="36"/>
      <c r="F23" s="55"/>
      <c r="G23" s="44"/>
      <c r="H23" s="52"/>
      <c r="I23" s="52"/>
      <c r="J23" s="52"/>
      <c r="K23" s="52"/>
    </row>
    <row r="24" spans="1:11" ht="20">
      <c r="A24" s="25" t="s">
        <v>8</v>
      </c>
      <c r="B24" s="25"/>
      <c r="C24" s="50"/>
      <c r="D24" s="54"/>
      <c r="E24" s="37"/>
      <c r="F24" s="55"/>
      <c r="G24" s="44"/>
      <c r="H24" s="52"/>
      <c r="I24" s="52"/>
      <c r="J24" s="52"/>
      <c r="K24" s="52"/>
    </row>
    <row r="25" spans="1:11" ht="20">
      <c r="A25" s="3" t="s">
        <v>59</v>
      </c>
      <c r="B25" s="7"/>
      <c r="C25" s="53" t="s">
        <v>20</v>
      </c>
      <c r="D25" s="38"/>
      <c r="E25" s="38"/>
      <c r="F25" s="38"/>
      <c r="G25" s="44"/>
      <c r="H25" s="52"/>
      <c r="I25" s="52"/>
      <c r="J25" s="52"/>
      <c r="K25" s="52"/>
    </row>
    <row r="26" spans="1:11" ht="20">
      <c r="A26" s="3" t="s">
        <v>60</v>
      </c>
      <c r="B26" s="7"/>
      <c r="C26" s="53" t="s">
        <v>81</v>
      </c>
      <c r="D26" s="38"/>
      <c r="E26" s="38"/>
      <c r="F26" s="38"/>
      <c r="G26" s="44"/>
      <c r="H26" s="52"/>
      <c r="I26" s="52"/>
      <c r="J26" s="52"/>
      <c r="K26" s="52"/>
    </row>
    <row r="27" spans="1:11" ht="20">
      <c r="A27" s="3" t="s">
        <v>80</v>
      </c>
      <c r="B27" s="8"/>
      <c r="C27" s="53" t="s">
        <v>16</v>
      </c>
      <c r="D27" s="38"/>
      <c r="E27" s="38"/>
      <c r="F27" s="38"/>
      <c r="G27" s="44"/>
      <c r="H27" s="52"/>
      <c r="I27" s="52"/>
      <c r="J27" s="52"/>
      <c r="K27" s="52"/>
    </row>
    <row r="28" spans="1:11" s="16" customFormat="1" ht="20">
      <c r="A28" s="17"/>
      <c r="B28" s="37"/>
      <c r="C28" s="56"/>
      <c r="D28" s="38"/>
      <c r="E28" s="38"/>
      <c r="F28" s="38"/>
      <c r="G28" s="44"/>
      <c r="H28" s="57"/>
      <c r="I28" s="57"/>
      <c r="J28" s="57"/>
      <c r="K28" s="57"/>
    </row>
    <row r="29" spans="1:11" ht="20">
      <c r="A29" s="18" t="s">
        <v>17</v>
      </c>
      <c r="B29" s="19"/>
      <c r="C29" s="53" t="s">
        <v>19</v>
      </c>
      <c r="D29" s="70"/>
      <c r="E29" s="38"/>
      <c r="F29" s="38"/>
      <c r="G29" s="44"/>
      <c r="H29" s="52"/>
      <c r="I29" s="52"/>
      <c r="J29" s="52"/>
      <c r="K29" s="52"/>
    </row>
    <row r="30" spans="1:11" ht="20">
      <c r="A30" s="18" t="s">
        <v>18</v>
      </c>
      <c r="B30" s="73" t="str">
        <f>IF(B29="","",B22+B23-B29)</f>
        <v/>
      </c>
      <c r="C30" s="53" t="s">
        <v>19</v>
      </c>
      <c r="D30" s="38"/>
      <c r="E30" s="38"/>
      <c r="F30" s="38"/>
      <c r="G30" s="44"/>
      <c r="H30" s="52"/>
      <c r="I30" s="52"/>
      <c r="J30" s="52"/>
      <c r="K30" s="52"/>
    </row>
    <row r="31" spans="1:11">
      <c r="C31" s="58"/>
      <c r="D31" s="59"/>
      <c r="E31" s="59"/>
      <c r="F31" s="59"/>
      <c r="G31" s="52"/>
      <c r="H31" s="52"/>
      <c r="I31" s="52"/>
      <c r="J31" s="52"/>
      <c r="K31" s="52"/>
    </row>
    <row r="32" spans="1:11">
      <c r="A32" s="25" t="s">
        <v>62</v>
      </c>
      <c r="B32" s="25"/>
      <c r="C32" s="50"/>
      <c r="D32" s="59"/>
      <c r="E32" s="59"/>
      <c r="F32" s="59"/>
      <c r="G32" s="52"/>
      <c r="H32" s="52"/>
      <c r="I32" s="52"/>
      <c r="J32" s="52"/>
      <c r="K32" s="52"/>
    </row>
    <row r="33" spans="1:11" ht="20">
      <c r="B33" s="7"/>
      <c r="C33" s="53" t="s">
        <v>82</v>
      </c>
      <c r="D33" s="59"/>
      <c r="E33" s="59"/>
      <c r="F33" s="59"/>
      <c r="G33" s="52"/>
      <c r="H33" s="52"/>
      <c r="I33" s="52"/>
      <c r="J33" s="52"/>
      <c r="K33" s="52"/>
    </row>
    <row r="34" spans="1:11">
      <c r="B34" s="6" t="s">
        <v>61</v>
      </c>
      <c r="C34" s="58"/>
      <c r="D34" s="59"/>
      <c r="E34" s="59"/>
      <c r="F34" s="59"/>
      <c r="G34" s="52"/>
      <c r="H34" s="52"/>
      <c r="I34" s="52"/>
      <c r="J34" s="52"/>
      <c r="K34" s="52"/>
    </row>
    <row r="35" spans="1:11">
      <c r="B35" s="6"/>
    </row>
    <row r="38" spans="1:11">
      <c r="A38" s="4" t="s">
        <v>21</v>
      </c>
    </row>
    <row r="39" spans="1:11">
      <c r="A39" s="101"/>
      <c r="B39" s="102"/>
      <c r="C39" s="105" t="s">
        <v>10</v>
      </c>
      <c r="D39" s="106"/>
      <c r="E39" s="107"/>
      <c r="F39" s="99" t="s">
        <v>65</v>
      </c>
      <c r="G39" s="77"/>
    </row>
    <row r="40" spans="1:11">
      <c r="A40" s="103"/>
      <c r="B40" s="104"/>
      <c r="C40" s="22" t="s">
        <v>54</v>
      </c>
      <c r="D40" s="22" t="s">
        <v>22</v>
      </c>
      <c r="E40" s="22" t="s">
        <v>23</v>
      </c>
      <c r="F40" s="100"/>
      <c r="G40" s="77"/>
    </row>
    <row r="41" spans="1:11" ht="20" customHeight="1">
      <c r="A41" s="113" t="s">
        <v>9</v>
      </c>
      <c r="B41" s="23" t="s">
        <v>24</v>
      </c>
      <c r="C41" s="69"/>
      <c r="D41" s="46"/>
      <c r="E41" s="46"/>
      <c r="F41" s="20">
        <f>SUM(C41:E41)</f>
        <v>0</v>
      </c>
      <c r="G41" s="77"/>
    </row>
    <row r="42" spans="1:11" ht="20">
      <c r="A42" s="114"/>
      <c r="B42" s="23" t="s">
        <v>25</v>
      </c>
      <c r="C42" s="46"/>
      <c r="D42" s="46"/>
      <c r="E42" s="46"/>
      <c r="F42" s="20">
        <f>SUM(C42:E42)</f>
        <v>0</v>
      </c>
      <c r="G42" s="77"/>
    </row>
    <row r="43" spans="1:11" ht="20">
      <c r="A43" s="114"/>
      <c r="B43" s="23" t="s">
        <v>26</v>
      </c>
      <c r="C43" s="46"/>
      <c r="D43" s="46"/>
      <c r="E43" s="46"/>
      <c r="F43" s="20">
        <f t="shared" ref="F43:F63" si="0">SUM(C43:E43)</f>
        <v>0</v>
      </c>
      <c r="G43" s="77"/>
    </row>
    <row r="44" spans="1:11" ht="20">
      <c r="A44" s="115"/>
      <c r="B44" s="23" t="s">
        <v>27</v>
      </c>
      <c r="C44" s="46"/>
      <c r="D44" s="46"/>
      <c r="E44" s="125">
        <f>F63-C41-D41-E41-C42-D42-E42-C43-D43-E43-C44-D44</f>
        <v>0</v>
      </c>
      <c r="F44" s="20">
        <f t="shared" si="0"/>
        <v>0</v>
      </c>
      <c r="G44" s="77"/>
    </row>
    <row r="45" spans="1:11" ht="36">
      <c r="A45" s="108" t="s">
        <v>41</v>
      </c>
      <c r="B45" s="24" t="s">
        <v>66</v>
      </c>
      <c r="C45" s="33"/>
      <c r="D45" s="33"/>
      <c r="E45" s="33"/>
      <c r="F45" s="20">
        <f t="shared" si="0"/>
        <v>0</v>
      </c>
      <c r="G45" s="77"/>
    </row>
    <row r="46" spans="1:11" ht="20">
      <c r="A46" s="109"/>
      <c r="B46" s="23" t="s">
        <v>67</v>
      </c>
      <c r="C46" s="33"/>
      <c r="D46" s="33"/>
      <c r="E46" s="33"/>
      <c r="F46" s="20">
        <f t="shared" si="0"/>
        <v>0</v>
      </c>
      <c r="G46" s="77"/>
    </row>
    <row r="47" spans="1:11" ht="20" customHeight="1">
      <c r="A47" s="109"/>
      <c r="B47" s="23" t="s">
        <v>68</v>
      </c>
      <c r="C47" s="33"/>
      <c r="D47" s="33"/>
      <c r="E47" s="33"/>
      <c r="F47" s="20">
        <f t="shared" si="0"/>
        <v>0</v>
      </c>
      <c r="G47" s="77"/>
    </row>
    <row r="48" spans="1:11" ht="20">
      <c r="A48" s="109"/>
      <c r="B48" s="23" t="s">
        <v>69</v>
      </c>
      <c r="C48" s="33"/>
      <c r="D48" s="33"/>
      <c r="E48" s="33"/>
      <c r="F48" s="20">
        <f t="shared" si="0"/>
        <v>0</v>
      </c>
      <c r="G48" s="77"/>
    </row>
    <row r="49" spans="1:7" ht="20">
      <c r="A49" s="110"/>
      <c r="B49" s="23" t="s">
        <v>70</v>
      </c>
      <c r="C49" s="48">
        <f>C63-C46-C47-C48-C45</f>
        <v>0</v>
      </c>
      <c r="D49" s="48">
        <f t="shared" ref="D49:E49" si="1">D63-D46-D47-D48-D45</f>
        <v>0</v>
      </c>
      <c r="E49" s="48">
        <f t="shared" si="1"/>
        <v>0</v>
      </c>
      <c r="F49" s="20">
        <f t="shared" si="0"/>
        <v>0</v>
      </c>
      <c r="G49" s="77"/>
    </row>
    <row r="50" spans="1:7" ht="20">
      <c r="A50" s="86" t="s">
        <v>42</v>
      </c>
      <c r="B50" s="23" t="s">
        <v>28</v>
      </c>
      <c r="C50" s="33"/>
      <c r="D50" s="33"/>
      <c r="E50" s="33"/>
      <c r="F50" s="20">
        <f>SUM(C50:E50)</f>
        <v>0</v>
      </c>
      <c r="G50" s="77"/>
    </row>
    <row r="51" spans="1:7" ht="20" customHeight="1">
      <c r="A51" s="87"/>
      <c r="B51" s="23" t="s">
        <v>29</v>
      </c>
      <c r="C51" s="33"/>
      <c r="D51" s="33"/>
      <c r="E51" s="33"/>
      <c r="F51" s="20">
        <f t="shared" si="0"/>
        <v>0</v>
      </c>
      <c r="G51" s="77"/>
    </row>
    <row r="52" spans="1:7" ht="20">
      <c r="A52" s="87"/>
      <c r="B52" s="23" t="s">
        <v>30</v>
      </c>
      <c r="C52" s="33"/>
      <c r="D52" s="33"/>
      <c r="E52" s="33"/>
      <c r="F52" s="20">
        <f t="shared" si="0"/>
        <v>0</v>
      </c>
      <c r="G52" s="77"/>
    </row>
    <row r="53" spans="1:7" ht="20">
      <c r="A53" s="87"/>
      <c r="B53" s="23" t="s">
        <v>31</v>
      </c>
      <c r="C53" s="33"/>
      <c r="D53" s="33"/>
      <c r="E53" s="33"/>
      <c r="F53" s="20">
        <f t="shared" si="0"/>
        <v>0</v>
      </c>
      <c r="G53" s="77"/>
    </row>
    <row r="54" spans="1:7" ht="20">
      <c r="A54" s="88"/>
      <c r="B54" s="23" t="s">
        <v>32</v>
      </c>
      <c r="C54" s="48">
        <f>C63-C51-C52-C53-C50</f>
        <v>0</v>
      </c>
      <c r="D54" s="48">
        <f t="shared" ref="D54:E54" si="2">D63-D51-D52-D53-D50</f>
        <v>0</v>
      </c>
      <c r="E54" s="48">
        <f t="shared" si="2"/>
        <v>0</v>
      </c>
      <c r="F54" s="20">
        <f t="shared" si="0"/>
        <v>0</v>
      </c>
      <c r="G54" s="77"/>
    </row>
    <row r="55" spans="1:7" ht="20">
      <c r="A55" s="86" t="s">
        <v>43</v>
      </c>
      <c r="B55" s="23" t="s">
        <v>33</v>
      </c>
      <c r="C55" s="33"/>
      <c r="D55" s="33"/>
      <c r="E55" s="33"/>
      <c r="F55" s="20">
        <f t="shared" si="0"/>
        <v>0</v>
      </c>
      <c r="G55" s="77"/>
    </row>
    <row r="56" spans="1:7" ht="20" customHeight="1">
      <c r="A56" s="87"/>
      <c r="B56" s="23" t="s">
        <v>34</v>
      </c>
      <c r="C56" s="33"/>
      <c r="D56" s="33"/>
      <c r="E56" s="33"/>
      <c r="F56" s="20">
        <f t="shared" si="0"/>
        <v>0</v>
      </c>
      <c r="G56" s="77"/>
    </row>
    <row r="57" spans="1:7" ht="20">
      <c r="A57" s="87"/>
      <c r="B57" s="23" t="s">
        <v>35</v>
      </c>
      <c r="C57" s="33"/>
      <c r="D57" s="33"/>
      <c r="E57" s="33"/>
      <c r="F57" s="20">
        <f t="shared" si="0"/>
        <v>0</v>
      </c>
      <c r="G57" s="77"/>
    </row>
    <row r="58" spans="1:7" ht="20">
      <c r="A58" s="88"/>
      <c r="B58" s="23" t="s">
        <v>36</v>
      </c>
      <c r="C58" s="48">
        <f>C63-C56-C57-C55</f>
        <v>0</v>
      </c>
      <c r="D58" s="48">
        <f t="shared" ref="D58:E58" si="3">D63-D56-D57-D55</f>
        <v>0</v>
      </c>
      <c r="E58" s="48">
        <f t="shared" si="3"/>
        <v>0</v>
      </c>
      <c r="F58" s="20">
        <f t="shared" si="0"/>
        <v>0</v>
      </c>
      <c r="G58" s="77"/>
    </row>
    <row r="59" spans="1:7" ht="20">
      <c r="A59" s="86" t="s">
        <v>44</v>
      </c>
      <c r="B59" s="23" t="s">
        <v>37</v>
      </c>
      <c r="C59" s="33"/>
      <c r="D59" s="33"/>
      <c r="E59" s="33"/>
      <c r="F59" s="20">
        <f t="shared" si="0"/>
        <v>0</v>
      </c>
      <c r="G59" s="77"/>
    </row>
    <row r="60" spans="1:7" ht="20">
      <c r="A60" s="87"/>
      <c r="B60" s="23" t="s">
        <v>38</v>
      </c>
      <c r="C60" s="33"/>
      <c r="D60" s="33"/>
      <c r="E60" s="33"/>
      <c r="F60" s="20">
        <f t="shared" si="0"/>
        <v>0</v>
      </c>
      <c r="G60" s="77"/>
    </row>
    <row r="61" spans="1:7" ht="20" customHeight="1">
      <c r="A61" s="87"/>
      <c r="B61" s="23" t="s">
        <v>39</v>
      </c>
      <c r="C61" s="33"/>
      <c r="D61" s="33"/>
      <c r="E61" s="33"/>
      <c r="F61" s="20">
        <f t="shared" si="0"/>
        <v>0</v>
      </c>
      <c r="G61" s="77"/>
    </row>
    <row r="62" spans="1:7" ht="20">
      <c r="A62" s="88"/>
      <c r="B62" s="23" t="s">
        <v>40</v>
      </c>
      <c r="C62" s="48">
        <f>C63-C60-C61-C59</f>
        <v>0</v>
      </c>
      <c r="D62" s="48">
        <f t="shared" ref="D62:E62" si="4">D63-D60-D61-D59</f>
        <v>0</v>
      </c>
      <c r="E62" s="48">
        <f t="shared" si="4"/>
        <v>0</v>
      </c>
      <c r="F62" s="20">
        <f t="shared" si="0"/>
        <v>0</v>
      </c>
      <c r="G62" s="77"/>
    </row>
    <row r="63" spans="1:7">
      <c r="A63" s="21"/>
      <c r="B63" s="23"/>
      <c r="C63" s="20">
        <f>SUM(C41:C44)</f>
        <v>0</v>
      </c>
      <c r="D63" s="20">
        <f>SUM(D41:D44)</f>
        <v>0</v>
      </c>
      <c r="E63" s="20">
        <f>SUM(E41:E44)</f>
        <v>0</v>
      </c>
      <c r="F63" s="20">
        <f>B22+B23</f>
        <v>0</v>
      </c>
      <c r="G63" s="77"/>
    </row>
    <row r="64" spans="1:7">
      <c r="A64" s="29"/>
      <c r="B64" s="30"/>
      <c r="C64" s="31"/>
      <c r="D64" s="31"/>
      <c r="E64" s="31"/>
      <c r="F64" s="31"/>
      <c r="G64" s="77"/>
    </row>
    <row r="65" spans="1:8" ht="18" customHeight="1">
      <c r="A65" s="29" t="s">
        <v>51</v>
      </c>
      <c r="B65" s="30"/>
      <c r="C65" s="31"/>
      <c r="D65" s="31"/>
      <c r="E65" s="31"/>
      <c r="F65" s="31"/>
      <c r="G65" s="77"/>
    </row>
    <row r="66" spans="1:8" ht="32" customHeight="1">
      <c r="A66" s="45" t="s">
        <v>52</v>
      </c>
      <c r="C66" s="4"/>
      <c r="D66" s="4"/>
      <c r="E66" s="4"/>
      <c r="F66" s="4"/>
      <c r="G66" s="77"/>
    </row>
    <row r="67" spans="1:8">
      <c r="A67" s="91"/>
      <c r="B67" s="92"/>
      <c r="C67" s="95" t="s">
        <v>45</v>
      </c>
      <c r="D67" s="96"/>
      <c r="E67" s="96"/>
      <c r="F67" s="97"/>
      <c r="G67" s="77"/>
    </row>
    <row r="68" spans="1:8" ht="20" customHeight="1">
      <c r="A68" s="93"/>
      <c r="B68" s="94"/>
      <c r="C68" s="32" t="s">
        <v>46</v>
      </c>
      <c r="D68" s="32" t="s">
        <v>11</v>
      </c>
      <c r="E68" s="32" t="s">
        <v>12</v>
      </c>
      <c r="F68" s="32" t="s">
        <v>13</v>
      </c>
      <c r="G68" s="77"/>
    </row>
    <row r="69" spans="1:8" ht="20">
      <c r="A69" s="80" t="s">
        <v>41</v>
      </c>
      <c r="B69" s="27" t="s">
        <v>47</v>
      </c>
      <c r="C69" s="33"/>
      <c r="D69" s="33"/>
      <c r="E69" s="33"/>
      <c r="F69" s="33"/>
      <c r="G69" s="78">
        <f>IF(D69&gt;C69,1,0)+IF(E69&gt;C69,1,0)+IF(F69&gt;C69,1,0)+IF(D69&lt;F69,1,0)</f>
        <v>0</v>
      </c>
      <c r="H69" s="75" t="str">
        <f>IF(G69&gt;0,"症例数が一致しません。","")</f>
        <v/>
      </c>
    </row>
    <row r="70" spans="1:8" ht="20">
      <c r="A70" s="81"/>
      <c r="B70" s="27" t="s">
        <v>67</v>
      </c>
      <c r="C70" s="33"/>
      <c r="D70" s="33"/>
      <c r="E70" s="33"/>
      <c r="F70" s="33"/>
      <c r="G70" s="78">
        <f t="shared" ref="G70:G90" si="5">IF(D70&gt;C70,1,0)+IF(E70&gt;C70,1,0)+IF(F70&gt;C70,1,0)+IF(D70&lt;F70,1,0)</f>
        <v>0</v>
      </c>
      <c r="H70" s="75" t="str">
        <f t="shared" ref="H70:H90" si="6">IF(G70&gt;0,"症例数が一致しません。","")</f>
        <v/>
      </c>
    </row>
    <row r="71" spans="1:8" ht="20">
      <c r="A71" s="81"/>
      <c r="B71" s="27" t="s">
        <v>68</v>
      </c>
      <c r="C71" s="33"/>
      <c r="D71" s="33"/>
      <c r="E71" s="33"/>
      <c r="F71" s="33"/>
      <c r="G71" s="78">
        <f t="shared" si="5"/>
        <v>0</v>
      </c>
      <c r="H71" s="75" t="str">
        <f t="shared" si="6"/>
        <v/>
      </c>
    </row>
    <row r="72" spans="1:8" ht="20">
      <c r="A72" s="81"/>
      <c r="B72" s="27" t="s">
        <v>69</v>
      </c>
      <c r="C72" s="33"/>
      <c r="D72" s="33"/>
      <c r="E72" s="33"/>
      <c r="F72" s="33"/>
      <c r="G72" s="78">
        <f t="shared" si="5"/>
        <v>0</v>
      </c>
      <c r="H72" s="75" t="str">
        <f t="shared" si="6"/>
        <v/>
      </c>
    </row>
    <row r="73" spans="1:8" ht="20">
      <c r="A73" s="82"/>
      <c r="B73" s="27" t="s">
        <v>70</v>
      </c>
      <c r="C73" s="48">
        <f>C90-C70-C71-C72-C69</f>
        <v>0</v>
      </c>
      <c r="D73" s="33"/>
      <c r="E73" s="33"/>
      <c r="F73" s="33"/>
      <c r="G73" s="78">
        <f t="shared" si="5"/>
        <v>0</v>
      </c>
      <c r="H73" s="75" t="str">
        <f t="shared" si="6"/>
        <v/>
      </c>
    </row>
    <row r="74" spans="1:8" ht="20">
      <c r="A74" s="80" t="s">
        <v>42</v>
      </c>
      <c r="B74" s="27" t="s">
        <v>28</v>
      </c>
      <c r="C74" s="72"/>
      <c r="D74" s="72"/>
      <c r="E74" s="72"/>
      <c r="F74" s="72"/>
      <c r="G74" s="78">
        <f t="shared" si="5"/>
        <v>0</v>
      </c>
      <c r="H74" s="75" t="str">
        <f t="shared" si="6"/>
        <v/>
      </c>
    </row>
    <row r="75" spans="1:8" ht="20" customHeight="1">
      <c r="A75" s="81"/>
      <c r="B75" s="27" t="s">
        <v>29</v>
      </c>
      <c r="C75" s="48">
        <f>C90-C74</f>
        <v>0</v>
      </c>
      <c r="D75" s="48">
        <f>D90-D74</f>
        <v>0</v>
      </c>
      <c r="E75" s="48">
        <f t="shared" ref="E75:F75" si="7">E90-E74</f>
        <v>0</v>
      </c>
      <c r="F75" s="48">
        <f t="shared" si="7"/>
        <v>0</v>
      </c>
      <c r="G75" s="78">
        <f t="shared" si="5"/>
        <v>0</v>
      </c>
      <c r="H75" s="75" t="str">
        <f t="shared" si="6"/>
        <v/>
      </c>
    </row>
    <row r="76" spans="1:8" ht="20">
      <c r="A76" s="81"/>
      <c r="B76" s="27" t="s">
        <v>48</v>
      </c>
      <c r="C76" s="47" t="s">
        <v>58</v>
      </c>
      <c r="D76" s="47" t="s">
        <v>58</v>
      </c>
      <c r="E76" s="47" t="s">
        <v>58</v>
      </c>
      <c r="F76" s="47" t="s">
        <v>58</v>
      </c>
      <c r="G76" s="78">
        <f t="shared" si="5"/>
        <v>0</v>
      </c>
      <c r="H76" s="75" t="str">
        <f t="shared" si="6"/>
        <v/>
      </c>
    </row>
    <row r="77" spans="1:8" ht="20">
      <c r="A77" s="81"/>
      <c r="B77" s="27" t="s">
        <v>31</v>
      </c>
      <c r="C77" s="47" t="s">
        <v>58</v>
      </c>
      <c r="D77" s="47" t="s">
        <v>58</v>
      </c>
      <c r="E77" s="47" t="s">
        <v>58</v>
      </c>
      <c r="F77" s="47" t="s">
        <v>58</v>
      </c>
      <c r="G77" s="78">
        <f t="shared" si="5"/>
        <v>0</v>
      </c>
      <c r="H77" s="75" t="str">
        <f t="shared" si="6"/>
        <v/>
      </c>
    </row>
    <row r="78" spans="1:8" ht="20">
      <c r="A78" s="82"/>
      <c r="B78" s="27" t="s">
        <v>32</v>
      </c>
      <c r="C78" s="47" t="s">
        <v>58</v>
      </c>
      <c r="D78" s="47" t="s">
        <v>58</v>
      </c>
      <c r="E78" s="47" t="s">
        <v>58</v>
      </c>
      <c r="F78" s="47" t="s">
        <v>58</v>
      </c>
      <c r="G78" s="78">
        <f t="shared" si="5"/>
        <v>0</v>
      </c>
      <c r="H78" s="75" t="str">
        <f t="shared" si="6"/>
        <v/>
      </c>
    </row>
    <row r="79" spans="1:8" ht="20" customHeight="1">
      <c r="A79" s="80" t="s">
        <v>43</v>
      </c>
      <c r="B79" s="27" t="s">
        <v>33</v>
      </c>
      <c r="C79" s="72"/>
      <c r="D79" s="72"/>
      <c r="E79" s="72"/>
      <c r="F79" s="72"/>
      <c r="G79" s="78">
        <f t="shared" si="5"/>
        <v>0</v>
      </c>
      <c r="H79" s="75" t="str">
        <f t="shared" si="6"/>
        <v/>
      </c>
    </row>
    <row r="80" spans="1:8" ht="20" customHeight="1">
      <c r="A80" s="81"/>
      <c r="B80" s="27" t="s">
        <v>34</v>
      </c>
      <c r="C80" s="72"/>
      <c r="D80" s="72"/>
      <c r="E80" s="72"/>
      <c r="F80" s="72"/>
      <c r="G80" s="78">
        <f t="shared" si="5"/>
        <v>0</v>
      </c>
      <c r="H80" s="75" t="str">
        <f t="shared" si="6"/>
        <v/>
      </c>
    </row>
    <row r="81" spans="1:8" ht="20">
      <c r="A81" s="81"/>
      <c r="B81" s="27" t="s">
        <v>35</v>
      </c>
      <c r="C81" s="72"/>
      <c r="D81" s="72"/>
      <c r="E81" s="72"/>
      <c r="F81" s="72"/>
      <c r="G81" s="78">
        <f t="shared" si="5"/>
        <v>0</v>
      </c>
      <c r="H81" s="75" t="str">
        <f t="shared" si="6"/>
        <v/>
      </c>
    </row>
    <row r="82" spans="1:8" ht="20">
      <c r="A82" s="82"/>
      <c r="B82" s="27" t="s">
        <v>36</v>
      </c>
      <c r="C82" s="48">
        <f>C90-C80-C81-C79</f>
        <v>0</v>
      </c>
      <c r="D82" s="48">
        <f t="shared" ref="D82:F82" si="8">D90-D80-D81-D79</f>
        <v>0</v>
      </c>
      <c r="E82" s="48">
        <f t="shared" si="8"/>
        <v>0</v>
      </c>
      <c r="F82" s="48">
        <f t="shared" si="8"/>
        <v>0</v>
      </c>
      <c r="G82" s="78">
        <f t="shared" si="5"/>
        <v>0</v>
      </c>
      <c r="H82" s="75" t="str">
        <f t="shared" si="6"/>
        <v/>
      </c>
    </row>
    <row r="83" spans="1:8" ht="20">
      <c r="A83" s="80" t="s">
        <v>44</v>
      </c>
      <c r="B83" s="27" t="s">
        <v>37</v>
      </c>
      <c r="C83" s="72"/>
      <c r="D83" s="72"/>
      <c r="E83" s="72"/>
      <c r="F83" s="72"/>
      <c r="G83" s="78">
        <f t="shared" si="5"/>
        <v>0</v>
      </c>
      <c r="H83" s="75" t="str">
        <f t="shared" si="6"/>
        <v/>
      </c>
    </row>
    <row r="84" spans="1:8" ht="20">
      <c r="A84" s="81"/>
      <c r="B84" s="27" t="s">
        <v>38</v>
      </c>
      <c r="C84" s="72"/>
      <c r="D84" s="72"/>
      <c r="E84" s="72"/>
      <c r="F84" s="72"/>
      <c r="G84" s="78">
        <f t="shared" si="5"/>
        <v>0</v>
      </c>
      <c r="H84" s="75" t="str">
        <f t="shared" si="6"/>
        <v/>
      </c>
    </row>
    <row r="85" spans="1:8" ht="20" customHeight="1">
      <c r="A85" s="81"/>
      <c r="B85" s="27" t="s">
        <v>39</v>
      </c>
      <c r="C85" s="72"/>
      <c r="D85" s="72"/>
      <c r="E85" s="72"/>
      <c r="F85" s="72"/>
      <c r="G85" s="78">
        <f t="shared" si="5"/>
        <v>0</v>
      </c>
      <c r="H85" s="75" t="str">
        <f t="shared" si="6"/>
        <v/>
      </c>
    </row>
    <row r="86" spans="1:8" ht="20">
      <c r="A86" s="82"/>
      <c r="B86" s="27" t="s">
        <v>40</v>
      </c>
      <c r="C86" s="48">
        <f>C90-C84-C85-C83</f>
        <v>0</v>
      </c>
      <c r="D86" s="48">
        <f t="shared" ref="D86:F86" si="9">D90-D84-D85-D83</f>
        <v>0</v>
      </c>
      <c r="E86" s="48">
        <f t="shared" si="9"/>
        <v>0</v>
      </c>
      <c r="F86" s="48">
        <f t="shared" si="9"/>
        <v>0</v>
      </c>
      <c r="G86" s="78">
        <f t="shared" si="5"/>
        <v>0</v>
      </c>
      <c r="H86" s="75" t="str">
        <f t="shared" si="6"/>
        <v/>
      </c>
    </row>
    <row r="87" spans="1:8" ht="20">
      <c r="A87" s="83" t="s">
        <v>10</v>
      </c>
      <c r="B87" s="27" t="s">
        <v>49</v>
      </c>
      <c r="C87" s="20">
        <f>C41</f>
        <v>0</v>
      </c>
      <c r="D87" s="72"/>
      <c r="E87" s="72"/>
      <c r="F87" s="72"/>
      <c r="G87" s="78">
        <f t="shared" si="5"/>
        <v>0</v>
      </c>
      <c r="H87" s="75" t="str">
        <f t="shared" si="6"/>
        <v/>
      </c>
    </row>
    <row r="88" spans="1:8" ht="20">
      <c r="A88" s="84"/>
      <c r="B88" s="27" t="s">
        <v>22</v>
      </c>
      <c r="C88" s="20">
        <f>D41</f>
        <v>0</v>
      </c>
      <c r="D88" s="72"/>
      <c r="E88" s="72"/>
      <c r="F88" s="72"/>
      <c r="G88" s="78">
        <f t="shared" si="5"/>
        <v>0</v>
      </c>
      <c r="H88" s="75" t="str">
        <f t="shared" si="6"/>
        <v/>
      </c>
    </row>
    <row r="89" spans="1:8" ht="20" customHeight="1">
      <c r="A89" s="85"/>
      <c r="B89" s="27" t="s">
        <v>23</v>
      </c>
      <c r="C89" s="20">
        <f>E41</f>
        <v>0</v>
      </c>
      <c r="D89" s="48">
        <f>D90-D88-D87</f>
        <v>0</v>
      </c>
      <c r="E89" s="48">
        <f t="shared" ref="E89:F89" si="10">E90-E88-E87</f>
        <v>0</v>
      </c>
      <c r="F89" s="48">
        <f t="shared" si="10"/>
        <v>0</v>
      </c>
      <c r="G89" s="78">
        <f t="shared" si="5"/>
        <v>0</v>
      </c>
      <c r="H89" s="75" t="str">
        <f t="shared" si="6"/>
        <v/>
      </c>
    </row>
    <row r="90" spans="1:8">
      <c r="A90" s="28" t="s">
        <v>50</v>
      </c>
      <c r="B90" s="28"/>
      <c r="C90" s="20">
        <f>SUM(C87:C89)</f>
        <v>0</v>
      </c>
      <c r="D90" s="20">
        <f>SUM(D69:D73)</f>
        <v>0</v>
      </c>
      <c r="E90" s="20">
        <f>SUM(E69:E73)</f>
        <v>0</v>
      </c>
      <c r="F90" s="20">
        <f>SUM(F69:F73)</f>
        <v>0</v>
      </c>
      <c r="G90" s="78">
        <f t="shared" si="5"/>
        <v>0</v>
      </c>
      <c r="H90" s="75" t="str">
        <f t="shared" si="6"/>
        <v/>
      </c>
    </row>
    <row r="91" spans="1:8" ht="34.5" customHeight="1">
      <c r="A91" s="74"/>
      <c r="B91" s="89" t="str">
        <f>IF(SUM(G69:G90)&gt;0,"「再発症例数」「全死亡症例数」「原癌死症例数」はいずれも「症例数」よりも少なくしてください。また、各Stage行の中で、「原癌死症例数」は「再発症例数」よりも少なくしてください。","")</f>
        <v/>
      </c>
      <c r="C91" s="90"/>
      <c r="D91" s="90"/>
      <c r="E91" s="90"/>
      <c r="F91" s="90"/>
      <c r="G91" s="78"/>
    </row>
    <row r="92" spans="1:8" ht="35" customHeight="1">
      <c r="A92" s="45" t="s">
        <v>57</v>
      </c>
      <c r="C92" s="4"/>
      <c r="D92" s="4"/>
      <c r="E92" s="4"/>
      <c r="F92" s="4"/>
      <c r="G92" s="78"/>
    </row>
    <row r="93" spans="1:8">
      <c r="A93" s="91"/>
      <c r="B93" s="92"/>
      <c r="C93" s="95" t="s">
        <v>45</v>
      </c>
      <c r="D93" s="96"/>
      <c r="E93" s="96"/>
      <c r="F93" s="97"/>
      <c r="G93" s="78"/>
    </row>
    <row r="94" spans="1:8" ht="18" customHeight="1">
      <c r="A94" s="93"/>
      <c r="B94" s="94"/>
      <c r="C94" s="32" t="s">
        <v>46</v>
      </c>
      <c r="D94" s="32" t="s">
        <v>11</v>
      </c>
      <c r="E94" s="32" t="s">
        <v>12</v>
      </c>
      <c r="F94" s="32" t="s">
        <v>13</v>
      </c>
      <c r="G94" s="78"/>
    </row>
    <row r="95" spans="1:8" ht="20">
      <c r="A95" s="83" t="s">
        <v>41</v>
      </c>
      <c r="B95" s="27" t="s">
        <v>47</v>
      </c>
      <c r="C95" s="33"/>
      <c r="D95" s="33"/>
      <c r="E95" s="33"/>
      <c r="F95" s="33"/>
      <c r="G95" s="78">
        <f>IF(D95&gt;C95,1,0)+IF(E95&gt;C95,1,0)+IF(F95&gt;C95,1,0)+IF(D95&lt;F95,1,0)</f>
        <v>0</v>
      </c>
      <c r="H95" s="75" t="str">
        <f>IF(G95&gt;0,"症例数が一致しません。","")</f>
        <v/>
      </c>
    </row>
    <row r="96" spans="1:8" ht="20">
      <c r="A96" s="84"/>
      <c r="B96" s="27" t="s">
        <v>67</v>
      </c>
      <c r="C96" s="33"/>
      <c r="D96" s="33"/>
      <c r="E96" s="33"/>
      <c r="F96" s="33"/>
      <c r="G96" s="78">
        <f t="shared" ref="G96:G116" si="11">IF(D96&gt;C96,1,0)+IF(E96&gt;C96,1,0)+IF(F96&gt;C96,1,0)+IF(D96&lt;F96,1,0)</f>
        <v>0</v>
      </c>
      <c r="H96" s="75" t="str">
        <f t="shared" ref="H96:H116" si="12">IF(G96&gt;0,"症例数が一致しません。","")</f>
        <v/>
      </c>
    </row>
    <row r="97" spans="1:8" ht="20">
      <c r="A97" s="84"/>
      <c r="B97" s="27" t="s">
        <v>68</v>
      </c>
      <c r="C97" s="33"/>
      <c r="D97" s="33"/>
      <c r="E97" s="33"/>
      <c r="F97" s="33"/>
      <c r="G97" s="78">
        <f t="shared" si="11"/>
        <v>0</v>
      </c>
      <c r="H97" s="75" t="str">
        <f t="shared" si="12"/>
        <v/>
      </c>
    </row>
    <row r="98" spans="1:8" ht="20">
      <c r="A98" s="84"/>
      <c r="B98" s="27" t="s">
        <v>69</v>
      </c>
      <c r="C98" s="33"/>
      <c r="D98" s="33"/>
      <c r="E98" s="33"/>
      <c r="F98" s="33"/>
      <c r="G98" s="78">
        <f t="shared" si="11"/>
        <v>0</v>
      </c>
      <c r="H98" s="75" t="str">
        <f t="shared" si="12"/>
        <v/>
      </c>
    </row>
    <row r="99" spans="1:8" ht="20">
      <c r="A99" s="85"/>
      <c r="B99" s="27" t="s">
        <v>70</v>
      </c>
      <c r="C99" s="48">
        <f>C116-C96-C97-C98-C95</f>
        <v>0</v>
      </c>
      <c r="D99" s="33"/>
      <c r="E99" s="33"/>
      <c r="F99" s="33"/>
      <c r="G99" s="78">
        <f t="shared" si="11"/>
        <v>0</v>
      </c>
      <c r="H99" s="75" t="str">
        <f t="shared" si="12"/>
        <v/>
      </c>
    </row>
    <row r="100" spans="1:8" ht="20">
      <c r="A100" s="83" t="s">
        <v>42</v>
      </c>
      <c r="B100" s="27" t="s">
        <v>28</v>
      </c>
      <c r="C100" s="47" t="s">
        <v>58</v>
      </c>
      <c r="D100" s="47" t="s">
        <v>58</v>
      </c>
      <c r="E100" s="47" t="s">
        <v>58</v>
      </c>
      <c r="F100" s="47" t="s">
        <v>58</v>
      </c>
      <c r="G100" s="78">
        <f t="shared" si="11"/>
        <v>0</v>
      </c>
      <c r="H100" s="75" t="str">
        <f t="shared" si="12"/>
        <v/>
      </c>
    </row>
    <row r="101" spans="1:8" ht="20">
      <c r="A101" s="84"/>
      <c r="B101" s="27" t="s">
        <v>29</v>
      </c>
      <c r="C101" s="47" t="s">
        <v>58</v>
      </c>
      <c r="D101" s="47" t="s">
        <v>58</v>
      </c>
      <c r="E101" s="47" t="s">
        <v>58</v>
      </c>
      <c r="F101" s="47" t="s">
        <v>58</v>
      </c>
      <c r="G101" s="78">
        <f t="shared" si="11"/>
        <v>0</v>
      </c>
      <c r="H101" s="75" t="str">
        <f t="shared" si="12"/>
        <v/>
      </c>
    </row>
    <row r="102" spans="1:8" ht="20" customHeight="1">
      <c r="A102" s="84"/>
      <c r="B102" s="27" t="s">
        <v>48</v>
      </c>
      <c r="C102" s="33"/>
      <c r="D102" s="33"/>
      <c r="E102" s="33"/>
      <c r="F102" s="33"/>
      <c r="G102" s="78">
        <f t="shared" si="11"/>
        <v>0</v>
      </c>
      <c r="H102" s="75" t="str">
        <f t="shared" si="12"/>
        <v/>
      </c>
    </row>
    <row r="103" spans="1:8" ht="20">
      <c r="A103" s="84"/>
      <c r="B103" s="27" t="s">
        <v>31</v>
      </c>
      <c r="C103" s="33"/>
      <c r="D103" s="33"/>
      <c r="E103" s="33"/>
      <c r="F103" s="33"/>
      <c r="G103" s="78">
        <f t="shared" si="11"/>
        <v>0</v>
      </c>
      <c r="H103" s="75" t="str">
        <f t="shared" si="12"/>
        <v/>
      </c>
    </row>
    <row r="104" spans="1:8" ht="20">
      <c r="A104" s="85"/>
      <c r="B104" s="27" t="s">
        <v>32</v>
      </c>
      <c r="C104" s="48">
        <f>C116-C103-C102</f>
        <v>0</v>
      </c>
      <c r="D104" s="48">
        <f t="shared" ref="D104:F104" si="13">D116-D103-D102</f>
        <v>0</v>
      </c>
      <c r="E104" s="48">
        <f t="shared" si="13"/>
        <v>0</v>
      </c>
      <c r="F104" s="48">
        <f t="shared" si="13"/>
        <v>0</v>
      </c>
      <c r="G104" s="78">
        <f t="shared" si="11"/>
        <v>0</v>
      </c>
      <c r="H104" s="75" t="str">
        <f t="shared" si="12"/>
        <v/>
      </c>
    </row>
    <row r="105" spans="1:8" ht="20">
      <c r="A105" s="83" t="s">
        <v>43</v>
      </c>
      <c r="B105" s="27" t="s">
        <v>33</v>
      </c>
      <c r="C105" s="72"/>
      <c r="D105" s="72"/>
      <c r="E105" s="72"/>
      <c r="F105" s="72"/>
      <c r="G105" s="78">
        <f t="shared" si="11"/>
        <v>0</v>
      </c>
      <c r="H105" s="75" t="str">
        <f t="shared" si="12"/>
        <v/>
      </c>
    </row>
    <row r="106" spans="1:8" ht="20">
      <c r="A106" s="84"/>
      <c r="B106" s="27" t="s">
        <v>34</v>
      </c>
      <c r="C106" s="72"/>
      <c r="D106" s="72"/>
      <c r="E106" s="72"/>
      <c r="F106" s="72"/>
      <c r="G106" s="78">
        <f t="shared" si="11"/>
        <v>0</v>
      </c>
      <c r="H106" s="75" t="str">
        <f t="shared" si="12"/>
        <v/>
      </c>
    </row>
    <row r="107" spans="1:8" ht="20" customHeight="1">
      <c r="A107" s="84"/>
      <c r="B107" s="27" t="s">
        <v>35</v>
      </c>
      <c r="C107" s="72"/>
      <c r="D107" s="72"/>
      <c r="E107" s="72"/>
      <c r="F107" s="72"/>
      <c r="G107" s="78">
        <f t="shared" si="11"/>
        <v>0</v>
      </c>
      <c r="H107" s="75" t="str">
        <f t="shared" si="12"/>
        <v/>
      </c>
    </row>
    <row r="108" spans="1:8" ht="20">
      <c r="A108" s="85"/>
      <c r="B108" s="27" t="s">
        <v>36</v>
      </c>
      <c r="C108" s="48">
        <f>C116-C106-C107-C105</f>
        <v>0</v>
      </c>
      <c r="D108" s="48">
        <f t="shared" ref="D108" si="14">D116-D106-D107-D105</f>
        <v>0</v>
      </c>
      <c r="E108" s="48">
        <f t="shared" ref="E108" si="15">E116-E106-E107-E105</f>
        <v>0</v>
      </c>
      <c r="F108" s="48">
        <f t="shared" ref="F108" si="16">F116-F106-F107-F105</f>
        <v>0</v>
      </c>
      <c r="G108" s="78">
        <f t="shared" si="11"/>
        <v>0</v>
      </c>
      <c r="H108" s="75" t="str">
        <f t="shared" si="12"/>
        <v/>
      </c>
    </row>
    <row r="109" spans="1:8" ht="20">
      <c r="A109" s="83" t="s">
        <v>44</v>
      </c>
      <c r="B109" s="27" t="s">
        <v>37</v>
      </c>
      <c r="C109" s="72"/>
      <c r="D109" s="72"/>
      <c r="E109" s="72"/>
      <c r="F109" s="72"/>
      <c r="G109" s="78">
        <f t="shared" si="11"/>
        <v>0</v>
      </c>
      <c r="H109" s="75" t="str">
        <f t="shared" si="12"/>
        <v/>
      </c>
    </row>
    <row r="110" spans="1:8" ht="20">
      <c r="A110" s="84"/>
      <c r="B110" s="27" t="s">
        <v>38</v>
      </c>
      <c r="C110" s="72"/>
      <c r="D110" s="72"/>
      <c r="E110" s="72"/>
      <c r="F110" s="72"/>
      <c r="G110" s="78">
        <f t="shared" si="11"/>
        <v>0</v>
      </c>
      <c r="H110" s="75" t="str">
        <f t="shared" si="12"/>
        <v/>
      </c>
    </row>
    <row r="111" spans="1:8" ht="20">
      <c r="A111" s="84"/>
      <c r="B111" s="27" t="s">
        <v>39</v>
      </c>
      <c r="C111" s="72"/>
      <c r="D111" s="72"/>
      <c r="E111" s="72"/>
      <c r="F111" s="72"/>
      <c r="G111" s="78">
        <f t="shared" si="11"/>
        <v>0</v>
      </c>
      <c r="H111" s="75" t="str">
        <f t="shared" si="12"/>
        <v/>
      </c>
    </row>
    <row r="112" spans="1:8" ht="20" customHeight="1">
      <c r="A112" s="85"/>
      <c r="B112" s="27" t="s">
        <v>40</v>
      </c>
      <c r="C112" s="48">
        <f>C116-C110-C111-C109</f>
        <v>0</v>
      </c>
      <c r="D112" s="48">
        <f t="shared" ref="D112" si="17">D116-D110-D111-D109</f>
        <v>0</v>
      </c>
      <c r="E112" s="48">
        <f t="shared" ref="E112" si="18">E116-E110-E111-E109</f>
        <v>0</v>
      </c>
      <c r="F112" s="48">
        <f t="shared" ref="F112" si="19">F116-F110-F111-F109</f>
        <v>0</v>
      </c>
      <c r="G112" s="78">
        <f t="shared" si="11"/>
        <v>0</v>
      </c>
      <c r="H112" s="75" t="str">
        <f t="shared" si="12"/>
        <v/>
      </c>
    </row>
    <row r="113" spans="1:8" ht="20" customHeight="1">
      <c r="A113" s="83" t="s">
        <v>10</v>
      </c>
      <c r="B113" s="27" t="s">
        <v>49</v>
      </c>
      <c r="C113" s="20">
        <f>C42</f>
        <v>0</v>
      </c>
      <c r="D113" s="72"/>
      <c r="E113" s="72"/>
      <c r="F113" s="72"/>
      <c r="G113" s="78">
        <f t="shared" si="11"/>
        <v>0</v>
      </c>
      <c r="H113" s="75" t="str">
        <f t="shared" si="12"/>
        <v/>
      </c>
    </row>
    <row r="114" spans="1:8" ht="20">
      <c r="A114" s="84"/>
      <c r="B114" s="27" t="s">
        <v>22</v>
      </c>
      <c r="C114" s="20">
        <f>D42</f>
        <v>0</v>
      </c>
      <c r="D114" s="72"/>
      <c r="E114" s="72"/>
      <c r="F114" s="72"/>
      <c r="G114" s="78">
        <f t="shared" si="11"/>
        <v>0</v>
      </c>
      <c r="H114" s="75" t="str">
        <f t="shared" si="12"/>
        <v/>
      </c>
    </row>
    <row r="115" spans="1:8" ht="20">
      <c r="A115" s="85"/>
      <c r="B115" s="27" t="s">
        <v>23</v>
      </c>
      <c r="C115" s="20">
        <f>E42</f>
        <v>0</v>
      </c>
      <c r="D115" s="48">
        <f>D116-D114-D113</f>
        <v>0</v>
      </c>
      <c r="E115" s="48">
        <f t="shared" ref="E115" si="20">E116-E114-E113</f>
        <v>0</v>
      </c>
      <c r="F115" s="48">
        <f t="shared" ref="F115" si="21">F116-F114-F113</f>
        <v>0</v>
      </c>
      <c r="G115" s="78">
        <f t="shared" si="11"/>
        <v>0</v>
      </c>
      <c r="H115" s="75" t="str">
        <f t="shared" si="12"/>
        <v/>
      </c>
    </row>
    <row r="116" spans="1:8" ht="18" customHeight="1">
      <c r="A116" s="28" t="s">
        <v>85</v>
      </c>
      <c r="B116" s="28"/>
      <c r="C116" s="20">
        <f>SUM(C113:C115)</f>
        <v>0</v>
      </c>
      <c r="D116" s="20">
        <f>SUM(D95:D99)</f>
        <v>0</v>
      </c>
      <c r="E116" s="20">
        <f>SUM(E95:E99)</f>
        <v>0</v>
      </c>
      <c r="F116" s="20">
        <f>SUM(F95:F99)</f>
        <v>0</v>
      </c>
      <c r="G116" s="78">
        <f t="shared" si="11"/>
        <v>0</v>
      </c>
      <c r="H116" s="75" t="str">
        <f t="shared" si="12"/>
        <v/>
      </c>
    </row>
    <row r="117" spans="1:8" ht="34.5" customHeight="1">
      <c r="A117" s="74"/>
      <c r="B117" s="89" t="str">
        <f>IF(SUM(G95:G116)&gt;0,"「再発症例数」「全死亡症例数」「原癌死症例数」はいずれも「症例数」よりも少なくしてください。また、各Stage行の中で、「原癌死症例数」は「再発症例数」よりも少なくしてください。","")</f>
        <v/>
      </c>
      <c r="C117" s="90"/>
      <c r="D117" s="90"/>
      <c r="E117" s="90"/>
      <c r="F117" s="90"/>
      <c r="G117" s="78"/>
    </row>
    <row r="118" spans="1:8">
      <c r="A118" s="45" t="s">
        <v>56</v>
      </c>
      <c r="C118" s="4"/>
      <c r="D118" s="4"/>
      <c r="E118" s="4"/>
      <c r="F118" s="4"/>
      <c r="G118" s="78"/>
    </row>
    <row r="119" spans="1:8">
      <c r="A119" s="91"/>
      <c r="B119" s="92"/>
      <c r="C119" s="95" t="s">
        <v>45</v>
      </c>
      <c r="D119" s="96"/>
      <c r="E119" s="96"/>
      <c r="F119" s="97"/>
      <c r="G119" s="78"/>
    </row>
    <row r="120" spans="1:8">
      <c r="A120" s="93"/>
      <c r="B120" s="94"/>
      <c r="C120" s="32" t="s">
        <v>46</v>
      </c>
      <c r="D120" s="32" t="s">
        <v>11</v>
      </c>
      <c r="E120" s="32" t="s">
        <v>12</v>
      </c>
      <c r="F120" s="32" t="s">
        <v>13</v>
      </c>
      <c r="G120" s="78"/>
    </row>
    <row r="121" spans="1:8" ht="30.75" customHeight="1">
      <c r="A121" s="83" t="s">
        <v>41</v>
      </c>
      <c r="B121" s="27" t="s">
        <v>47</v>
      </c>
      <c r="C121" s="33"/>
      <c r="D121" s="33"/>
      <c r="E121" s="33"/>
      <c r="F121" s="33"/>
      <c r="G121" s="78">
        <f>IF(D121&gt;C121,1,0)+IF(E121&gt;C121,1,0)+IF(F121&gt;C121,1,0)+IF(D121&lt;F121,1,0)</f>
        <v>0</v>
      </c>
      <c r="H121" s="75" t="str">
        <f>IF(G121&gt;0,"症例数が一致しません。","")</f>
        <v/>
      </c>
    </row>
    <row r="122" spans="1:8" ht="20">
      <c r="A122" s="84"/>
      <c r="B122" s="27" t="s">
        <v>67</v>
      </c>
      <c r="C122" s="76"/>
      <c r="D122" s="76"/>
      <c r="E122" s="33"/>
      <c r="F122" s="33"/>
      <c r="G122" s="78">
        <f t="shared" ref="G122:G142" si="22">IF(D122&gt;C122,1,0)+IF(E122&gt;C122,1,0)+IF(F122&gt;C122,1,0)+IF(D122&lt;F122,1,0)</f>
        <v>0</v>
      </c>
      <c r="H122" s="75" t="str">
        <f t="shared" ref="H122:H142" si="23">IF(G122&gt;0,"症例数が一致しません。","")</f>
        <v/>
      </c>
    </row>
    <row r="123" spans="1:8" ht="20">
      <c r="A123" s="84"/>
      <c r="B123" s="27" t="s">
        <v>68</v>
      </c>
      <c r="C123" s="33"/>
      <c r="D123" s="33"/>
      <c r="E123" s="33"/>
      <c r="F123" s="33"/>
      <c r="G123" s="78">
        <f t="shared" si="22"/>
        <v>0</v>
      </c>
      <c r="H123" s="75" t="str">
        <f t="shared" si="23"/>
        <v/>
      </c>
    </row>
    <row r="124" spans="1:8" ht="20">
      <c r="A124" s="84"/>
      <c r="B124" s="27" t="s">
        <v>69</v>
      </c>
      <c r="C124" s="33"/>
      <c r="D124" s="33"/>
      <c r="E124" s="33"/>
      <c r="F124" s="33"/>
      <c r="G124" s="78">
        <f t="shared" si="22"/>
        <v>0</v>
      </c>
      <c r="H124" s="75" t="str">
        <f t="shared" si="23"/>
        <v/>
      </c>
    </row>
    <row r="125" spans="1:8" ht="20">
      <c r="A125" s="85"/>
      <c r="B125" s="27" t="s">
        <v>70</v>
      </c>
      <c r="C125" s="48">
        <f>C142-C122-C123-C124-C121</f>
        <v>0</v>
      </c>
      <c r="D125" s="33"/>
      <c r="E125" s="33"/>
      <c r="F125" s="33"/>
      <c r="G125" s="78">
        <f t="shared" si="22"/>
        <v>0</v>
      </c>
      <c r="H125" s="75" t="str">
        <f t="shared" si="23"/>
        <v/>
      </c>
    </row>
    <row r="126" spans="1:8" ht="20">
      <c r="A126" s="83" t="s">
        <v>42</v>
      </c>
      <c r="B126" s="49" t="s">
        <v>28</v>
      </c>
      <c r="C126" s="33"/>
      <c r="D126" s="33"/>
      <c r="E126" s="33"/>
      <c r="F126" s="33"/>
      <c r="G126" s="78">
        <f t="shared" si="22"/>
        <v>0</v>
      </c>
      <c r="H126" s="75" t="str">
        <f t="shared" si="23"/>
        <v/>
      </c>
    </row>
    <row r="127" spans="1:8" ht="20">
      <c r="A127" s="84"/>
      <c r="B127" s="27" t="s">
        <v>29</v>
      </c>
      <c r="C127" s="33"/>
      <c r="D127" s="33"/>
      <c r="E127" s="33"/>
      <c r="F127" s="33"/>
      <c r="G127" s="78">
        <f t="shared" si="22"/>
        <v>0</v>
      </c>
      <c r="H127" s="75" t="str">
        <f t="shared" si="23"/>
        <v/>
      </c>
    </row>
    <row r="128" spans="1:8" ht="20">
      <c r="A128" s="84"/>
      <c r="B128" s="27" t="s">
        <v>48</v>
      </c>
      <c r="C128" s="33"/>
      <c r="D128" s="33"/>
      <c r="E128" s="33"/>
      <c r="F128" s="33"/>
      <c r="G128" s="78">
        <f t="shared" si="22"/>
        <v>0</v>
      </c>
      <c r="H128" s="75" t="str">
        <f t="shared" si="23"/>
        <v/>
      </c>
    </row>
    <row r="129" spans="1:8" ht="20" customHeight="1">
      <c r="A129" s="84"/>
      <c r="B129" s="27" t="s">
        <v>31</v>
      </c>
      <c r="C129" s="33"/>
      <c r="D129" s="33"/>
      <c r="E129" s="33"/>
      <c r="F129" s="33"/>
      <c r="G129" s="78">
        <f t="shared" si="22"/>
        <v>0</v>
      </c>
      <c r="H129" s="75" t="str">
        <f t="shared" si="23"/>
        <v/>
      </c>
    </row>
    <row r="130" spans="1:8" ht="20">
      <c r="A130" s="85"/>
      <c r="B130" s="27" t="s">
        <v>32</v>
      </c>
      <c r="C130" s="48">
        <f>C142-C127-C128-C129-C126</f>
        <v>0</v>
      </c>
      <c r="D130" s="48">
        <f t="shared" ref="D130:F130" si="24">D142-D127-D128-D129-D126</f>
        <v>0</v>
      </c>
      <c r="E130" s="48">
        <f t="shared" si="24"/>
        <v>0</v>
      </c>
      <c r="F130" s="48">
        <f t="shared" si="24"/>
        <v>0</v>
      </c>
      <c r="G130" s="78">
        <f t="shared" si="22"/>
        <v>0</v>
      </c>
      <c r="H130" s="75" t="str">
        <f t="shared" si="23"/>
        <v/>
      </c>
    </row>
    <row r="131" spans="1:8" ht="20">
      <c r="A131" s="83" t="s">
        <v>43</v>
      </c>
      <c r="B131" s="27" t="s">
        <v>33</v>
      </c>
      <c r="C131" s="72"/>
      <c r="D131" s="72"/>
      <c r="E131" s="72"/>
      <c r="F131" s="72"/>
      <c r="G131" s="78">
        <f t="shared" si="22"/>
        <v>0</v>
      </c>
      <c r="H131" s="75" t="str">
        <f t="shared" si="23"/>
        <v/>
      </c>
    </row>
    <row r="132" spans="1:8" ht="20">
      <c r="A132" s="84"/>
      <c r="B132" s="27" t="s">
        <v>34</v>
      </c>
      <c r="C132" s="72"/>
      <c r="D132" s="72"/>
      <c r="E132" s="72"/>
      <c r="F132" s="72"/>
      <c r="G132" s="78">
        <f t="shared" si="22"/>
        <v>0</v>
      </c>
      <c r="H132" s="75" t="str">
        <f t="shared" si="23"/>
        <v/>
      </c>
    </row>
    <row r="133" spans="1:8" ht="20">
      <c r="A133" s="84"/>
      <c r="B133" s="27" t="s">
        <v>35</v>
      </c>
      <c r="C133" s="72"/>
      <c r="D133" s="72"/>
      <c r="E133" s="72"/>
      <c r="F133" s="72"/>
      <c r="G133" s="78">
        <f t="shared" si="22"/>
        <v>0</v>
      </c>
      <c r="H133" s="75" t="str">
        <f t="shared" si="23"/>
        <v/>
      </c>
    </row>
    <row r="134" spans="1:8" ht="20" customHeight="1">
      <c r="A134" s="85"/>
      <c r="B134" s="27" t="s">
        <v>36</v>
      </c>
      <c r="C134" s="48">
        <f>C142-C132-C133-C131</f>
        <v>0</v>
      </c>
      <c r="D134" s="48">
        <f t="shared" ref="D134" si="25">D142-D132-D133-D131</f>
        <v>0</v>
      </c>
      <c r="E134" s="48">
        <f t="shared" ref="E134" si="26">E142-E132-E133-E131</f>
        <v>0</v>
      </c>
      <c r="F134" s="48">
        <f t="shared" ref="F134" si="27">F142-F132-F133-F131</f>
        <v>0</v>
      </c>
      <c r="G134" s="78">
        <f t="shared" si="22"/>
        <v>0</v>
      </c>
      <c r="H134" s="75" t="str">
        <f t="shared" si="23"/>
        <v/>
      </c>
    </row>
    <row r="135" spans="1:8" ht="20">
      <c r="A135" s="83" t="s">
        <v>44</v>
      </c>
      <c r="B135" s="27" t="s">
        <v>37</v>
      </c>
      <c r="C135" s="72"/>
      <c r="D135" s="72"/>
      <c r="E135" s="72"/>
      <c r="F135" s="72"/>
      <c r="G135" s="78">
        <f t="shared" si="22"/>
        <v>0</v>
      </c>
      <c r="H135" s="75" t="str">
        <f t="shared" si="23"/>
        <v/>
      </c>
    </row>
    <row r="136" spans="1:8" ht="20">
      <c r="A136" s="84"/>
      <c r="B136" s="27" t="s">
        <v>38</v>
      </c>
      <c r="C136" s="72"/>
      <c r="D136" s="72"/>
      <c r="E136" s="72"/>
      <c r="F136" s="72"/>
      <c r="G136" s="78">
        <f t="shared" si="22"/>
        <v>0</v>
      </c>
      <c r="H136" s="75" t="str">
        <f t="shared" si="23"/>
        <v/>
      </c>
    </row>
    <row r="137" spans="1:8" ht="20">
      <c r="A137" s="84"/>
      <c r="B137" s="27" t="s">
        <v>39</v>
      </c>
      <c r="C137" s="72"/>
      <c r="D137" s="72"/>
      <c r="E137" s="72"/>
      <c r="F137" s="72"/>
      <c r="G137" s="78">
        <f t="shared" si="22"/>
        <v>0</v>
      </c>
      <c r="H137" s="75" t="str">
        <f t="shared" si="23"/>
        <v/>
      </c>
    </row>
    <row r="138" spans="1:8" ht="20">
      <c r="A138" s="85"/>
      <c r="B138" s="27" t="s">
        <v>40</v>
      </c>
      <c r="C138" s="48">
        <f>C142-C136-C137-C135</f>
        <v>0</v>
      </c>
      <c r="D138" s="48">
        <f t="shared" ref="D138" si="28">D142-D136-D137-D135</f>
        <v>0</v>
      </c>
      <c r="E138" s="48">
        <f t="shared" ref="E138" si="29">E142-E136-E137-E135</f>
        <v>0</v>
      </c>
      <c r="F138" s="48">
        <f t="shared" ref="F138" si="30">F142-F136-F137-F135</f>
        <v>0</v>
      </c>
      <c r="G138" s="78">
        <f t="shared" si="22"/>
        <v>0</v>
      </c>
      <c r="H138" s="75" t="str">
        <f t="shared" si="23"/>
        <v/>
      </c>
    </row>
    <row r="139" spans="1:8" ht="20" customHeight="1">
      <c r="A139" s="83" t="s">
        <v>10</v>
      </c>
      <c r="B139" s="27" t="s">
        <v>49</v>
      </c>
      <c r="C139" s="20">
        <f>C43</f>
        <v>0</v>
      </c>
      <c r="D139" s="72"/>
      <c r="E139" s="72"/>
      <c r="F139" s="72"/>
      <c r="G139" s="78">
        <f t="shared" si="22"/>
        <v>0</v>
      </c>
      <c r="H139" s="75" t="str">
        <f t="shared" si="23"/>
        <v/>
      </c>
    </row>
    <row r="140" spans="1:8" ht="20">
      <c r="A140" s="84"/>
      <c r="B140" s="27" t="s">
        <v>22</v>
      </c>
      <c r="C140" s="20">
        <f>D43</f>
        <v>0</v>
      </c>
      <c r="D140" s="72"/>
      <c r="E140" s="72"/>
      <c r="F140" s="72"/>
      <c r="G140" s="78">
        <f t="shared" si="22"/>
        <v>0</v>
      </c>
      <c r="H140" s="75" t="str">
        <f t="shared" si="23"/>
        <v/>
      </c>
    </row>
    <row r="141" spans="1:8" ht="20">
      <c r="A141" s="85"/>
      <c r="B141" s="27" t="s">
        <v>23</v>
      </c>
      <c r="C141" s="20">
        <f>E43</f>
        <v>0</v>
      </c>
      <c r="D141" s="48">
        <f>D142-D140-D139</f>
        <v>0</v>
      </c>
      <c r="E141" s="48">
        <f t="shared" ref="E141" si="31">E142-E140-E139</f>
        <v>0</v>
      </c>
      <c r="F141" s="48">
        <f t="shared" ref="F141" si="32">F142-F140-F139</f>
        <v>0</v>
      </c>
      <c r="G141" s="78">
        <f t="shared" si="22"/>
        <v>0</v>
      </c>
      <c r="H141" s="75" t="str">
        <f t="shared" si="23"/>
        <v/>
      </c>
    </row>
    <row r="142" spans="1:8">
      <c r="A142" s="28" t="s">
        <v>83</v>
      </c>
      <c r="B142" s="28"/>
      <c r="C142" s="20">
        <f>SUM(C139:C141)</f>
        <v>0</v>
      </c>
      <c r="D142" s="20">
        <f>SUM(D121:D125)</f>
        <v>0</v>
      </c>
      <c r="E142" s="20">
        <f>SUM(E121:E125)</f>
        <v>0</v>
      </c>
      <c r="F142" s="20">
        <f>SUM(F121:F125)</f>
        <v>0</v>
      </c>
      <c r="G142" s="78">
        <f t="shared" si="22"/>
        <v>0</v>
      </c>
      <c r="H142" s="75" t="str">
        <f t="shared" si="23"/>
        <v/>
      </c>
    </row>
    <row r="143" spans="1:8" ht="34.5" customHeight="1">
      <c r="A143" s="74"/>
      <c r="B143" s="89" t="str">
        <f>IF(SUM(G121:G142)&gt;0,"「再発症例数」「全死亡症例数」「原癌死症例数」はいずれも「症例数」よりも少なくしてください。また、各Stage行の中で、「原癌死症例数」は「再発症例数」よりも少なくしてください。","")</f>
        <v/>
      </c>
      <c r="C143" s="90"/>
      <c r="D143" s="90"/>
      <c r="E143" s="90"/>
      <c r="F143" s="90"/>
      <c r="G143" s="78"/>
    </row>
    <row r="144" spans="1:8">
      <c r="A144" s="45" t="s">
        <v>55</v>
      </c>
      <c r="C144" s="4"/>
      <c r="D144" s="4"/>
      <c r="E144" s="4"/>
      <c r="F144" s="4"/>
      <c r="G144" s="78"/>
    </row>
    <row r="145" spans="1:8">
      <c r="A145" s="91"/>
      <c r="B145" s="92"/>
      <c r="C145" s="95" t="s">
        <v>45</v>
      </c>
      <c r="D145" s="96"/>
      <c r="E145" s="96"/>
      <c r="F145" s="97"/>
      <c r="G145" s="78"/>
    </row>
    <row r="146" spans="1:8">
      <c r="A146" s="93"/>
      <c r="B146" s="94"/>
      <c r="C146" s="32" t="s">
        <v>46</v>
      </c>
      <c r="D146" s="32" t="s">
        <v>11</v>
      </c>
      <c r="E146" s="32" t="s">
        <v>12</v>
      </c>
      <c r="F146" s="32" t="s">
        <v>13</v>
      </c>
      <c r="G146" s="78"/>
    </row>
    <row r="147" spans="1:8" ht="20">
      <c r="A147" s="83" t="s">
        <v>41</v>
      </c>
      <c r="B147" s="27" t="s">
        <v>47</v>
      </c>
      <c r="C147" s="33"/>
      <c r="D147" s="33"/>
      <c r="E147" s="33"/>
      <c r="F147" s="33"/>
      <c r="G147" s="78">
        <f>IF(D147&gt;C147,1,0)+IF(E147&gt;C147,1,0)+IF(F147&gt;C147,1,0)+IF(D147&lt;F147,1,0)</f>
        <v>0</v>
      </c>
      <c r="H147" s="75" t="str">
        <f>IF(G147&gt;0,"症例数が一致しません。","")</f>
        <v/>
      </c>
    </row>
    <row r="148" spans="1:8" ht="20" customHeight="1">
      <c r="A148" s="84"/>
      <c r="B148" s="27" t="s">
        <v>67</v>
      </c>
      <c r="C148" s="33"/>
      <c r="D148" s="33"/>
      <c r="E148" s="33"/>
      <c r="F148" s="33"/>
      <c r="G148" s="78">
        <f t="shared" ref="G148:G168" si="33">IF(D148&gt;C148,1,0)+IF(E148&gt;C148,1,0)+IF(F148&gt;C148,1,0)+IF(D148&lt;F148,1,0)</f>
        <v>0</v>
      </c>
      <c r="H148" s="75" t="str">
        <f t="shared" ref="H148:H168" si="34">IF(G148&gt;0,"症例数が一致しません。","")</f>
        <v/>
      </c>
    </row>
    <row r="149" spans="1:8" ht="20">
      <c r="A149" s="84"/>
      <c r="B149" s="27" t="s">
        <v>68</v>
      </c>
      <c r="C149" s="33"/>
      <c r="D149" s="33"/>
      <c r="E149" s="33"/>
      <c r="F149" s="33"/>
      <c r="G149" s="78">
        <f t="shared" si="33"/>
        <v>0</v>
      </c>
      <c r="H149" s="75" t="str">
        <f t="shared" si="34"/>
        <v/>
      </c>
    </row>
    <row r="150" spans="1:8" ht="20">
      <c r="A150" s="84"/>
      <c r="B150" s="27" t="s">
        <v>69</v>
      </c>
      <c r="C150" s="33"/>
      <c r="D150" s="33"/>
      <c r="E150" s="33"/>
      <c r="F150" s="33"/>
      <c r="G150" s="78">
        <f t="shared" si="33"/>
        <v>0</v>
      </c>
      <c r="H150" s="75" t="str">
        <f t="shared" si="34"/>
        <v/>
      </c>
    </row>
    <row r="151" spans="1:8" ht="20">
      <c r="A151" s="85"/>
      <c r="B151" s="27" t="s">
        <v>70</v>
      </c>
      <c r="C151" s="48">
        <f>C168-C148-C149-C150-C147</f>
        <v>0</v>
      </c>
      <c r="D151" s="33"/>
      <c r="E151" s="33"/>
      <c r="F151" s="33"/>
      <c r="G151" s="78">
        <f t="shared" si="33"/>
        <v>0</v>
      </c>
      <c r="H151" s="75" t="str">
        <f t="shared" si="34"/>
        <v/>
      </c>
    </row>
    <row r="152" spans="1:8" ht="20">
      <c r="A152" s="83" t="s">
        <v>42</v>
      </c>
      <c r="B152" s="27" t="s">
        <v>28</v>
      </c>
      <c r="C152" s="33"/>
      <c r="D152" s="33"/>
      <c r="E152" s="33"/>
      <c r="F152" s="33"/>
      <c r="G152" s="78">
        <f t="shared" si="33"/>
        <v>0</v>
      </c>
      <c r="H152" s="75" t="str">
        <f t="shared" si="34"/>
        <v/>
      </c>
    </row>
    <row r="153" spans="1:8" ht="20">
      <c r="A153" s="84"/>
      <c r="B153" s="27" t="s">
        <v>29</v>
      </c>
      <c r="C153" s="33"/>
      <c r="D153" s="33"/>
      <c r="E153" s="33"/>
      <c r="F153" s="33"/>
      <c r="G153" s="78">
        <f t="shared" si="33"/>
        <v>0</v>
      </c>
      <c r="H153" s="75" t="str">
        <f t="shared" si="34"/>
        <v/>
      </c>
    </row>
    <row r="154" spans="1:8" ht="20">
      <c r="A154" s="84"/>
      <c r="B154" s="27" t="s">
        <v>48</v>
      </c>
      <c r="C154" s="33"/>
      <c r="D154" s="33"/>
      <c r="E154" s="33"/>
      <c r="F154" s="33"/>
      <c r="G154" s="78">
        <f t="shared" si="33"/>
        <v>0</v>
      </c>
      <c r="H154" s="75" t="str">
        <f t="shared" si="34"/>
        <v/>
      </c>
    </row>
    <row r="155" spans="1:8" ht="20">
      <c r="A155" s="84"/>
      <c r="B155" s="27" t="s">
        <v>31</v>
      </c>
      <c r="C155" s="33"/>
      <c r="D155" s="33"/>
      <c r="E155" s="33"/>
      <c r="F155" s="33"/>
      <c r="G155" s="78">
        <f t="shared" si="33"/>
        <v>0</v>
      </c>
      <c r="H155" s="75" t="str">
        <f t="shared" si="34"/>
        <v/>
      </c>
    </row>
    <row r="156" spans="1:8" ht="20" customHeight="1">
      <c r="A156" s="85"/>
      <c r="B156" s="27" t="s">
        <v>32</v>
      </c>
      <c r="C156" s="48">
        <f>C168-C153-C154-C155-C152</f>
        <v>0</v>
      </c>
      <c r="D156" s="48">
        <f t="shared" ref="D156" si="35">D168-D153-D154-D155-D152</f>
        <v>0</v>
      </c>
      <c r="E156" s="48">
        <f t="shared" ref="E156" si="36">E168-E153-E154-E155-E152</f>
        <v>0</v>
      </c>
      <c r="F156" s="48">
        <f t="shared" ref="F156" si="37">F168-F153-F154-F155-F152</f>
        <v>0</v>
      </c>
      <c r="G156" s="78">
        <f t="shared" si="33"/>
        <v>0</v>
      </c>
      <c r="H156" s="75" t="str">
        <f t="shared" si="34"/>
        <v/>
      </c>
    </row>
    <row r="157" spans="1:8" ht="20">
      <c r="A157" s="83" t="s">
        <v>43</v>
      </c>
      <c r="B157" s="27" t="s">
        <v>33</v>
      </c>
      <c r="C157" s="72"/>
      <c r="D157" s="72"/>
      <c r="E157" s="72"/>
      <c r="F157" s="72"/>
      <c r="G157" s="78">
        <f t="shared" si="33"/>
        <v>0</v>
      </c>
      <c r="H157" s="75" t="str">
        <f t="shared" si="34"/>
        <v/>
      </c>
    </row>
    <row r="158" spans="1:8" ht="20">
      <c r="A158" s="84"/>
      <c r="B158" s="27" t="s">
        <v>34</v>
      </c>
      <c r="C158" s="72"/>
      <c r="D158" s="72"/>
      <c r="E158" s="72"/>
      <c r="F158" s="72"/>
      <c r="G158" s="78">
        <f t="shared" si="33"/>
        <v>0</v>
      </c>
      <c r="H158" s="75" t="str">
        <f t="shared" si="34"/>
        <v/>
      </c>
    </row>
    <row r="159" spans="1:8" ht="20">
      <c r="A159" s="84"/>
      <c r="B159" s="27" t="s">
        <v>35</v>
      </c>
      <c r="C159" s="72"/>
      <c r="D159" s="72"/>
      <c r="E159" s="72"/>
      <c r="F159" s="72"/>
      <c r="G159" s="78">
        <f t="shared" si="33"/>
        <v>0</v>
      </c>
      <c r="H159" s="75" t="str">
        <f t="shared" si="34"/>
        <v/>
      </c>
    </row>
    <row r="160" spans="1:8" ht="20">
      <c r="A160" s="85"/>
      <c r="B160" s="27" t="s">
        <v>36</v>
      </c>
      <c r="C160" s="48">
        <f>C168-C158-C159-C157</f>
        <v>0</v>
      </c>
      <c r="D160" s="48">
        <f t="shared" ref="D160" si="38">D168-D158-D159-D157</f>
        <v>0</v>
      </c>
      <c r="E160" s="48">
        <f t="shared" ref="E160" si="39">E168-E158-E159-E157</f>
        <v>0</v>
      </c>
      <c r="F160" s="48">
        <f t="shared" ref="F160" si="40">F168-F158-F159-F157</f>
        <v>0</v>
      </c>
      <c r="G160" s="78">
        <f t="shared" si="33"/>
        <v>0</v>
      </c>
      <c r="H160" s="75" t="str">
        <f t="shared" si="34"/>
        <v/>
      </c>
    </row>
    <row r="161" spans="1:8" ht="20" customHeight="1">
      <c r="A161" s="83" t="s">
        <v>44</v>
      </c>
      <c r="B161" s="27" t="s">
        <v>37</v>
      </c>
      <c r="C161" s="72"/>
      <c r="D161" s="72"/>
      <c r="E161" s="72"/>
      <c r="F161" s="72"/>
      <c r="G161" s="78">
        <f t="shared" si="33"/>
        <v>0</v>
      </c>
      <c r="H161" s="75" t="str">
        <f t="shared" si="34"/>
        <v/>
      </c>
    </row>
    <row r="162" spans="1:8" ht="20">
      <c r="A162" s="84"/>
      <c r="B162" s="27" t="s">
        <v>38</v>
      </c>
      <c r="C162" s="72"/>
      <c r="D162" s="72"/>
      <c r="E162" s="72"/>
      <c r="F162" s="72"/>
      <c r="G162" s="78">
        <f t="shared" si="33"/>
        <v>0</v>
      </c>
      <c r="H162" s="75" t="str">
        <f t="shared" si="34"/>
        <v/>
      </c>
    </row>
    <row r="163" spans="1:8" ht="20">
      <c r="A163" s="84"/>
      <c r="B163" s="27" t="s">
        <v>39</v>
      </c>
      <c r="C163" s="72"/>
      <c r="D163" s="72"/>
      <c r="E163" s="72"/>
      <c r="F163" s="72"/>
      <c r="G163" s="78">
        <f t="shared" si="33"/>
        <v>0</v>
      </c>
      <c r="H163" s="75" t="str">
        <f t="shared" si="34"/>
        <v/>
      </c>
    </row>
    <row r="164" spans="1:8" ht="20">
      <c r="A164" s="85"/>
      <c r="B164" s="27" t="s">
        <v>40</v>
      </c>
      <c r="C164" s="48">
        <f>C168-C162-C163-C161</f>
        <v>0</v>
      </c>
      <c r="D164" s="48">
        <f t="shared" ref="D164" si="41">D168-D162-D163-D161</f>
        <v>0</v>
      </c>
      <c r="E164" s="48">
        <f t="shared" ref="E164" si="42">E168-E162-E163-E161</f>
        <v>0</v>
      </c>
      <c r="F164" s="48">
        <f t="shared" ref="F164" si="43">F168-F162-F163-F161</f>
        <v>0</v>
      </c>
      <c r="G164" s="78">
        <f t="shared" si="33"/>
        <v>0</v>
      </c>
      <c r="H164" s="75" t="str">
        <f t="shared" si="34"/>
        <v/>
      </c>
    </row>
    <row r="165" spans="1:8" ht="20" customHeight="1">
      <c r="A165" s="83" t="s">
        <v>10</v>
      </c>
      <c r="B165" s="27" t="s">
        <v>49</v>
      </c>
      <c r="C165" s="20">
        <f>C44</f>
        <v>0</v>
      </c>
      <c r="D165" s="72"/>
      <c r="E165" s="72"/>
      <c r="F165" s="72"/>
      <c r="G165" s="78">
        <f t="shared" si="33"/>
        <v>0</v>
      </c>
      <c r="H165" s="75" t="str">
        <f t="shared" si="34"/>
        <v/>
      </c>
    </row>
    <row r="166" spans="1:8" ht="20" customHeight="1">
      <c r="A166" s="84"/>
      <c r="B166" s="27" t="s">
        <v>22</v>
      </c>
      <c r="C166" s="20">
        <f>D44</f>
        <v>0</v>
      </c>
      <c r="D166" s="72"/>
      <c r="E166" s="72"/>
      <c r="F166" s="72"/>
      <c r="G166" s="78">
        <f t="shared" si="33"/>
        <v>0</v>
      </c>
      <c r="H166" s="75" t="str">
        <f t="shared" si="34"/>
        <v/>
      </c>
    </row>
    <row r="167" spans="1:8" ht="20">
      <c r="A167" s="85"/>
      <c r="B167" s="27" t="s">
        <v>23</v>
      </c>
      <c r="C167" s="20">
        <f>E44</f>
        <v>0</v>
      </c>
      <c r="D167" s="48">
        <f>D168-D166-D165</f>
        <v>0</v>
      </c>
      <c r="E167" s="48">
        <f t="shared" ref="E167" si="44">E168-E166-E165</f>
        <v>0</v>
      </c>
      <c r="F167" s="48">
        <f t="shared" ref="F167" si="45">F168-F166-F165</f>
        <v>0</v>
      </c>
      <c r="G167" s="78">
        <f t="shared" si="33"/>
        <v>0</v>
      </c>
      <c r="H167" s="75" t="str">
        <f t="shared" si="34"/>
        <v/>
      </c>
    </row>
    <row r="168" spans="1:8">
      <c r="A168" s="28" t="s">
        <v>84</v>
      </c>
      <c r="B168" s="28"/>
      <c r="C168" s="20">
        <f>SUM(C165:C167)</f>
        <v>0</v>
      </c>
      <c r="D168" s="20">
        <f>SUM(D147:D151)</f>
        <v>0</v>
      </c>
      <c r="E168" s="20">
        <f>SUM(E147:E151)</f>
        <v>0</v>
      </c>
      <c r="F168" s="20">
        <f>SUM(F147:F151)</f>
        <v>0</v>
      </c>
      <c r="G168" s="78">
        <f t="shared" si="33"/>
        <v>0</v>
      </c>
      <c r="H168" s="75" t="str">
        <f t="shared" si="34"/>
        <v/>
      </c>
    </row>
    <row r="169" spans="1:8" ht="34.5" customHeight="1">
      <c r="A169" s="74"/>
      <c r="B169" s="89" t="str">
        <f>IF(SUM(G147:G168)&gt;0,"「再発症例数」「全死亡症例数」「原癌死症例数」はいずれも「症例数」よりも少なくしてください。また、各Stage行の中で、「原癌死症例数」は「再発症例数」よりも少なくしてください。","")</f>
        <v/>
      </c>
      <c r="C169" s="90"/>
      <c r="D169" s="90"/>
      <c r="E169" s="90"/>
      <c r="F169" s="90"/>
    </row>
    <row r="171" spans="1:8" ht="20">
      <c r="A171" s="66" t="str">
        <f>IF(A173=0,IF(A172="","ご回答ありがとうございました。",""),"未回答項目が"&amp;A173&amp;"項目ございます。すべての設問にお答えください。")</f>
        <v>未回答項目が235項目ございます。すべての設問にお答えください。</v>
      </c>
    </row>
    <row r="172" spans="1:8" ht="20">
      <c r="A172" s="66" t="str">
        <f>IF(D22&amp;B173="","","エラー項目がございます。ご確認をお願いします。")</f>
        <v/>
      </c>
    </row>
    <row r="173" spans="1:8">
      <c r="A173" s="67">
        <f>IF(B13="",1,0)+IF(B14="",1,0)+IF(B15="",1,0)+IF(B16="",1,0)+IF(B19="",1,0)+IF(B20="",1,0)+IF(B22="",1,0)+IF(B23="",1,0)+IF(B25="",1,0)+IF(B26="",1,0)+IF(B27="",1,0)+IF(B29="",1,0)+IF(B30="",1,0)+IF(B33="",1,0)+IF(C41="",1,0)+IF(D41="",1,0)+IF(E41="",1,0)+IF(C42="",1,0)+IF(D42="",1,0)+IF(E42="",1,0)+IF(C43="",1,0)+IF(D43="",1,0)+IF(E43="",1,0)+IF(C44="",1,0)+IF(D44="",1,0)+IF(E44="",1,0)+IF(C46="",1,0)+IF(D46="",1,0)+IF(E46="",1,0)+IF(C47="",1,0)+IF(D47="",1,0)+IF(E47="",1,0)+IF(C48="",1,0)+IF(D48="",1,0)+IF(E48="",1,0)+IF(C49="",1,0)+IF(D49="",1,0)+IF(E49="",1,0)+IF(C51="",1,0)+IF(D51="",1,0)+IF(E51="",1,0)+IF(C52="",1,0)+IF(D52="",1,0)+IF(E52="",1,0)+IF(C53="",1,0)+IF(D53="",1,0)+IF(E53="",1,0)+IF(C54="",1,0)+IF(D54="",1,0)+IF(E54="",1,0)+IF(C56="",1,0)+IF(D56="",1,0)+IF(E56="",1,0)+IF(C57="",1,0)+IF(D57="",1,0)+IF(E57="",1,0)+IF(C58="",1,0)+IF(D58="",1,0)+IF(E58="",1,0)+IF(C60="",1,0)+IF(D60="",1,0)+IF(E60="",1,0)+IF(C61="",1,0)+IF(D61="",1,0)+IF(E61="",1,0)+IF(C62="",1,0)+IF(D62="",1,0)+IF(E62="",1,0)+IF(D69="",1,0)+IF(E70="",1,0)+IF(E69="",1,0)+IF(F69="",1,0)+IF(F70="",1,0)+IF(C70="",1,0)+IF(D70="",1,0)+IF(C71="",1,0)+IF(D71="",1,0)+IF(E71="",1,0)+IF(F71="",1,0)+IF(C72="",1,0)+IF(D72="",1,0)+IF(E72="",1,0)+IF(F72="",1,0)+IF(C73="",1,0)+IF(D73="",1,0)+IF(E73="",1,0)+IF(F73="",1,0)+IF(C75="",1,0)+IF(D75="",1,0)+IF(E75="",1,0)+IF(F75="",1,0)+IF(C80="",1,0)+IF(D80="",1,0)+IF(E80="",1,0)+IF(F80="",1,0)+IF(C81="",1,0)+IF(D81="",1,0)+IF(E81="",1,0)+IF(F81="",1,0)+IF(C82="",1,0)+IF(D82="",1,0)+IF(E82="",1,0)+IF(F82="",1,0)+IF(C84="",1,0)+IF(D84="",1,0)+IF(E84="",1,0)+IF(F84="",1,0)+IF(C85="",1,0)+IF(D85="",1,0)+IF(E85="",1,0)+IF(F85="",1,0)+IF(C86="",1,0)+IF(D86="",1,0)+IF(E86="",1,0)+IF(F86="",1,0)+IF(D88="",1,0)+IF(E88="",1,0)+IF(F88="",1,0)+IF(D89="",1,0)+IF(E89="",1,0)+IF(F89="",1,0)+IF(D95="",1,0)+IF(E95="",1,0)+IF(F95="",1,0)+IF(C96="",1,0)+IF(D96="",1,0)+IF(E96="",1,0)+IF(F96="",1,0)+IF(C97="",1,0)+IF(D97="",1,0)+IF(E97="",1,0)+IF(F97="",1,0)+IF(C98="",1,0)+IF(D98="",1,0)+IF(E98="",1,0)+IF(F98="",1,0)+IF(C99="",1,0)+IF(D99="",1,0)+IF(E99="",1,0)+IF(F99="",1,0)+IF(C103="",1,0)+IF(D103="",1,0)+IF(E103="",1,0)+IF(F103="",1,0)+IF(C104="",1,0)+IF(D104="",1,0)+IF(E104="",1,0)+IF(F104="",1,0)+IF(C106="",1,0)+IF(D106="",1,0)+IF(E106="",1,0)+IF(F106="",1,0)+IF(C107="",1,0)+IF(D107="",1,0)+IF(E107="",1,0)+IF(F107="",1,0)+IF(C108="",1,0)+IF(D108="",1,0)+IF(E108="",1,0)+IF(F108="",1,0)+IF(C110="",1,0)+IF(D110="",1,0)+IF(E110="",1,0)+IF(F110="",1,0)+IF(C111="",1,0)+IF(D111="",1,0)+IF(E111="",1,0)+IF(F111="",1,0)+IF(C112="",1,0)+IF(D112="",1,0)+IF(E112="",1,0)+IF(F112="",1,0)+IF(D113="",1,0)+IF(E113="",1,0)+IF(F113="",1,0)+IF(D114="",1,0)+IF(E114="",1,0)+IF(F114="",1,0)+IF(D115="",1,0)+IF(E115="",1,0)+IF(D121="",1,0)+IF(E121="",1,0)+IF(F121="",1,0)+IF(C122="",1,0)+IF(D122="",1,0)+IF(E122="",1,0)+IF(F122="",1,0)+IF(C123="",1,0)+IF(D123="",1,0)+IF(E123="",1,0)+IF(F123="",1,0)+IF(C124="",1,0)+IF(D124="",1,0)+IF(E124="",1,0)+IF(F124="",1,0)+IF(C125="",1,0)+IF(D125="",1,0)+IF(E125="",1,0)+IF(F125="",1,0)+IF(C127="",1,0)+IF(D127="",1,0)+IF(E127="",1,0)+IF(F127="",1,0)+IF(C128="",1,0)+IF(D128="",1,0)+IF(E128="",1,0)+IF(F128="",1,0)+IF(C129="",1,0)+IF(D129="",1,0)+IF(E129="",1,0)+IF(F129="",1,0)+IF(C130="",1,0)+IF(D130="",1,0)+IF(E130="",1,0)+IF(F130="",1,0)+IF(C132="",1,0)+IF(D132="",1,0)+IF(E132="",1,0)+IF(F132="",1,0)+IF(C133="",1,0)+IF(D133="",1,0)+IF(E133="",1,0)+IF(F133="",1,0)+IF(C134="",1,0)+IF(D134="",1,0)+IF(E134="",1,0)+IF(F134="",1,0)+IF(C136="",1,0)+IF(D136="",1,0)+IF(E136="",1,0)+IF(F136="",1,0)+IF(C137="",1,0)+IF(D137="",1,0)+IF(E137="",1,0)+IF(F137="",1,0)+IF(C138="",1,0)+IF(D138="",1,0)+IF(E138="",1,0)+IF(F138="",1,0)+IF(D140="",1,0)+IF(E140="",1,0)+IF(F140="",1,0)+IF(D141="",1,0)+IF(E141="",1,0)+IF(F141="",1,0)+IF(D147="",1,0)+IF(E147="",1,0)+IF(F147="",1,0)+IF(C148="",1,0)+IF(D148="",1,0)+IF(E148="",1,0)+IF(F148="",1,0)+IF(C149="",1,0)+IF(D149="",1,0)+IF(E149="",1,0)+IF(F149="",1,0)+IF(C150="",1,0)+IF(D150="",1,0)+IF(E150="",1,0)+IF(F150="",1,0)+IF(C151="",1,0)+IF(D151="",1,0)+IF(E151="",1,0)+IF(F151="",1,0)+IF(C153="",1,0)+IF(D153="",1,0)+IF(E153="",1,0)+IF(F153="",1,0)+IF(C154="",1,0)+IF(D154="",1,0)+IF(E154="",1,0)+IF(E154="",1,0)+IF(F154="",1,0)+IF(C155="",1,0)+IF(D155="",1,0)+IF(E155="",1,0)+IF(F155="",1,0)+IF(C156="",1,0)+IF(D156="",1,0)+IF(E156="",1,0)+IF(F156="",1,0)+IF(C158="",1,0)+IF(D158="",1,0)+IF(E158="",1,0)+IF(F158="",1,0)+IF(C159="",1,0)+IF(D159="",1,0)+IF(E159="",1,0)+IF(F159="",1,0)+IF(C160="",1,0)+IF(D160="",1,0)+IF(E160="",1,0)+IF(F160="",1,0)+IF(C162="",1,0)+IF(D162="",1,0)+IF(E162="",1,0)+IF(F162="",1,0)+IF(C163="",1,0)+IF(D163="",1,0)+IF(E163="",1,0)+IF(F163="",1,0)+IF(C164="",1,0)+IF(D164="",1,0)+IF(E164="",1,0)+IF(F164="",1,0)+IF(D166="",1,0)+IF(E166="",1,0)+IF(F166="",1,0)+IF(D167="",1,0)+IF(E167="",1,0)+IF(F167="",1,0)</f>
        <v>235</v>
      </c>
      <c r="B173" s="79" t="str">
        <f>IF(SUM(G39:G168)=0,"","エラーあり")</f>
        <v/>
      </c>
    </row>
  </sheetData>
  <sheetProtection sheet="1" objects="1" scenarios="1"/>
  <mergeCells count="49">
    <mergeCell ref="A2:F2"/>
    <mergeCell ref="A165:A167"/>
    <mergeCell ref="C145:F145"/>
    <mergeCell ref="A147:A151"/>
    <mergeCell ref="A152:A156"/>
    <mergeCell ref="A157:A160"/>
    <mergeCell ref="A161:A164"/>
    <mergeCell ref="A126:A130"/>
    <mergeCell ref="A131:A134"/>
    <mergeCell ref="A135:A138"/>
    <mergeCell ref="A139:A141"/>
    <mergeCell ref="A145:B146"/>
    <mergeCell ref="A109:A112"/>
    <mergeCell ref="A113:A115"/>
    <mergeCell ref="A5:F5"/>
    <mergeCell ref="A4:F4"/>
    <mergeCell ref="A6:F6"/>
    <mergeCell ref="F39:F40"/>
    <mergeCell ref="A50:A54"/>
    <mergeCell ref="A67:B68"/>
    <mergeCell ref="C67:F67"/>
    <mergeCell ref="A39:B40"/>
    <mergeCell ref="C39:E39"/>
    <mergeCell ref="A45:A49"/>
    <mergeCell ref="A11:F11"/>
    <mergeCell ref="A41:A44"/>
    <mergeCell ref="B15:C15"/>
    <mergeCell ref="B14:C14"/>
    <mergeCell ref="B13:C13"/>
    <mergeCell ref="B16:C16"/>
    <mergeCell ref="B91:F91"/>
    <mergeCell ref="B117:F117"/>
    <mergeCell ref="B143:F143"/>
    <mergeCell ref="B169:F169"/>
    <mergeCell ref="A119:B120"/>
    <mergeCell ref="C119:F119"/>
    <mergeCell ref="A105:A108"/>
    <mergeCell ref="A121:A125"/>
    <mergeCell ref="A93:B94"/>
    <mergeCell ref="C93:F93"/>
    <mergeCell ref="A95:A99"/>
    <mergeCell ref="A100:A104"/>
    <mergeCell ref="A83:A86"/>
    <mergeCell ref="A87:A89"/>
    <mergeCell ref="A55:A58"/>
    <mergeCell ref="A59:A62"/>
    <mergeCell ref="A79:A82"/>
    <mergeCell ref="A69:A73"/>
    <mergeCell ref="A74:A78"/>
  </mergeCells>
  <phoneticPr fontId="16"/>
  <dataValidations count="5">
    <dataValidation type="decimal" allowBlank="1" showInputMessage="1" showErrorMessage="1" sqref="B27">
      <formula1>B25</formula1>
      <formula2>B26</formula2>
    </dataValidation>
    <dataValidation type="whole" allowBlank="1" showInputMessage="1" showErrorMessage="1" sqref="B33 C147:F156 C158:F160 C102:F104 C106:F108 C135:C138 D161:F167 C95:F99 C161:C164 C110:C112 D135:F141 C121:F130 C80:F82 C75:F75 C132:F134 C69:F73 C84:C86 D110:F115 D84:F89 E22:E23 B25:B26 B22:B23">
      <formula1>0</formula1>
      <formula2>9999</formula2>
    </dataValidation>
    <dataValidation type="decimal" allowBlank="1" showInputMessage="1" showErrorMessage="1" sqref="E24 B28:B29">
      <formula1>0</formula1>
      <formula2>9999</formula2>
    </dataValidation>
    <dataValidation type="whole" allowBlank="1" showInputMessage="1" showErrorMessage="1" sqref="B19:B20">
      <formula1>1900</formula1>
      <formula2>2011</formula2>
    </dataValidation>
    <dataValidation type="whole" showInputMessage="1" showErrorMessage="1" sqref="C41:E62">
      <formula1>0</formula1>
      <formula2>9999</formula2>
    </dataValidation>
  </dataValidations>
  <pageMargins left="0.78700000000000003" right="0.78700000000000003" top="0.98399999999999999" bottom="0.98399999999999999" header="0.51200000000000001" footer="0.51200000000000001"/>
  <rowBreaks count="1" manualBreakCount="1">
    <brk id="37" max="5" man="1"/>
  </rowBreaks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2B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岡田 篤思</dc:creator>
  <cp:lastModifiedBy>岡田 篤思</cp:lastModifiedBy>
  <cp:lastPrinted>2011-01-13T01:35:41Z</cp:lastPrinted>
  <dcterms:created xsi:type="dcterms:W3CDTF">2010-12-07T07:51:58Z</dcterms:created>
  <dcterms:modified xsi:type="dcterms:W3CDTF">2011-01-25T11:45:17Z</dcterms:modified>
</cp:coreProperties>
</file>