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3665" windowHeight="5805" tabRatio="873" activeTab="5"/>
  </bookViews>
  <sheets>
    <sheet name="表紙" sheetId="1" r:id="rId1"/>
    <sheet name="最初にお読み下さい " sheetId="2" r:id="rId2"/>
    <sheet name="診療科一覧" sheetId="3" r:id="rId3"/>
    <sheet name="人免疫グロブリン製剤一覧" sheetId="4" r:id="rId4"/>
    <sheet name="整合性チェック" sheetId="5" r:id="rId5"/>
    <sheet name="A-C" sheetId="6" r:id="rId6"/>
    <sheet name="D-1,2 規格別" sheetId="7" r:id="rId7"/>
    <sheet name="D-3,4,5 科別" sheetId="8" r:id="rId8"/>
    <sheet name="D-6 年齢別患者" sheetId="9" r:id="rId9"/>
    <sheet name="D-7 年齢別単位" sheetId="10" r:id="rId10"/>
    <sheet name="D-8,9 アル・グロ" sheetId="11" r:id="rId11"/>
    <sheet name="D-10,11 アル・グロ科別" sheetId="12" r:id="rId12"/>
    <sheet name="D-12,13 自己血科別" sheetId="13" r:id="rId13"/>
    <sheet name="D-14 自己血廃棄" sheetId="14" r:id="rId14"/>
    <sheet name="D-15,16 回収・希釈式" sheetId="15" r:id="rId15"/>
  </sheets>
  <definedNames>
    <definedName name="_xlnm.Print_Area" localSheetId="5">'A-C'!$A$1:$H$130</definedName>
    <definedName name="_xlnm.Print_Area" localSheetId="6">'D-1,2 規格別'!$A$1:$G$28</definedName>
    <definedName name="_xlnm.Print_Area" localSheetId="11">'D-10,11 アル・グロ科別'!$A$1:$H$127</definedName>
    <definedName name="_xlnm.Print_Area" localSheetId="12">'D-12,13 自己血科別'!$A$1:$F$60</definedName>
    <definedName name="_xlnm.Print_Area" localSheetId="13">'D-14 自己血廃棄'!$A$1:$F$35</definedName>
    <definedName name="_xlnm.Print_Area" localSheetId="14">'D-15,16 回収・希釈式'!$A$1:$F$59</definedName>
    <definedName name="_xlnm.Print_Area" localSheetId="7">'D-3,4,5 科別'!$A$1:$H$109</definedName>
    <definedName name="_xlnm.Print_Area" localSheetId="8">'D-6 年齢別患者'!$A$1:$W$17</definedName>
    <definedName name="_xlnm.Print_Area" localSheetId="10">'D-8,9 アル・グロ'!$A$1:$H$55</definedName>
    <definedName name="_xlnm.Print_Area" localSheetId="1">'最初にお読み下さい '!$B$1:$J$17</definedName>
    <definedName name="_xlnm.Print_Area" localSheetId="2">'診療科一覧'!$A$1:$E$46</definedName>
    <definedName name="_xlnm.Print_Area" localSheetId="3">'人免疫グロブリン製剤一覧'!$A$1:$E$47</definedName>
  </definedNames>
  <calcPr fullCalcOnLoad="1"/>
</workbook>
</file>

<file path=xl/comments11.xml><?xml version="1.0" encoding="utf-8"?>
<comments xmlns="http://schemas.openxmlformats.org/spreadsheetml/2006/main">
  <authors>
    <author>國井華子</author>
  </authors>
  <commentList>
    <comment ref="A10" authorId="0">
      <text>
        <r>
          <rPr>
            <b/>
            <sz val="9"/>
            <rFont val="ＭＳ Ｐゴシック"/>
            <family val="3"/>
          </rPr>
          <t>國井華子:</t>
        </r>
        <r>
          <rPr>
            <sz val="9"/>
            <rFont val="ＭＳ Ｐゴシック"/>
            <family val="3"/>
          </rPr>
          <t xml:space="preserve">
この行から入力してください。行の挿入や削除等ご遠慮ください。</t>
        </r>
      </text>
    </comment>
    <comment ref="A37" authorId="0">
      <text>
        <r>
          <rPr>
            <b/>
            <sz val="9"/>
            <rFont val="ＭＳ Ｐゴシック"/>
            <family val="3"/>
          </rPr>
          <t>國井華子:</t>
        </r>
        <r>
          <rPr>
            <sz val="9"/>
            <rFont val="ＭＳ Ｐゴシック"/>
            <family val="3"/>
          </rPr>
          <t xml:space="preserve">
この行から入力してください。行の挿入や削除等ご遠慮ください。</t>
        </r>
      </text>
    </comment>
  </commentList>
</comments>
</file>

<file path=xl/comments6.xml><?xml version="1.0" encoding="utf-8"?>
<comments xmlns="http://schemas.openxmlformats.org/spreadsheetml/2006/main">
  <authors>
    <author>國井華子</author>
  </authors>
  <commentList>
    <comment ref="C52" authorId="0">
      <text>
        <r>
          <rPr>
            <b/>
            <sz val="16"/>
            <rFont val="ＭＳ Ｐゴシック"/>
            <family val="3"/>
          </rPr>
          <t>國井華子:</t>
        </r>
        <r>
          <rPr>
            <sz val="16"/>
            <rFont val="ＭＳ Ｐゴシック"/>
            <family val="3"/>
          </rPr>
          <t xml:space="preserve">
輸血療法委員会等、院内の委員会の名称をお書きください</t>
        </r>
      </text>
    </comment>
  </commentList>
</comments>
</file>

<file path=xl/comments7.xml><?xml version="1.0" encoding="utf-8"?>
<comments xmlns="http://schemas.openxmlformats.org/spreadsheetml/2006/main">
  <authors>
    <author>寺田亨</author>
  </authors>
  <commentList>
    <comment ref="C1" authorId="0">
      <text>
        <r>
          <rPr>
            <b/>
            <sz val="9"/>
            <rFont val="MS P ゴシック"/>
            <family val="3"/>
          </rPr>
          <t>寺田亨:</t>
        </r>
        <r>
          <rPr>
            <sz val="9"/>
            <rFont val="MS P ゴシック"/>
            <family val="3"/>
          </rPr>
          <t xml:space="preserve">
全シートの日付にリンク</t>
        </r>
      </text>
    </comment>
  </commentList>
</comments>
</file>

<file path=xl/sharedStrings.xml><?xml version="1.0" encoding="utf-8"?>
<sst xmlns="http://schemas.openxmlformats.org/spreadsheetml/2006/main" count="1255" uniqueCount="591">
  <si>
    <t>貴院では時間外の血液製剤の保管、管理および輸血療法に関する主たる責任者（担当者）は決められていますか？</t>
  </si>
  <si>
    <t>決められていない</t>
  </si>
  <si>
    <t>男性</t>
  </si>
  <si>
    <t>女性</t>
  </si>
  <si>
    <t>自己血種類</t>
  </si>
  <si>
    <t>自己全血</t>
  </si>
  <si>
    <t>80〜84歳</t>
  </si>
  <si>
    <t>85〜89歳</t>
  </si>
  <si>
    <t>90〜94歳</t>
  </si>
  <si>
    <t>血液製剤</t>
  </si>
  <si>
    <t>赤血球液</t>
  </si>
  <si>
    <t>赤血球液</t>
  </si>
  <si>
    <t>１単位製剤
RBC-LR-1
FFP-LR120
PC-LR-1等</t>
  </si>
  <si>
    <t>男性</t>
  </si>
  <si>
    <t>女性</t>
  </si>
  <si>
    <t>男性+女性</t>
  </si>
  <si>
    <t>洗浄血・</t>
  </si>
  <si>
    <t>解凍血等</t>
  </si>
  <si>
    <t>規格</t>
  </si>
  <si>
    <t>使用本数</t>
  </si>
  <si>
    <t>回答者又は問い合わせに
対応可能な方</t>
  </si>
  <si>
    <t>所属</t>
  </si>
  <si>
    <t>氏名</t>
  </si>
  <si>
    <t>集計資料の公開について</t>
  </si>
  <si>
    <t>病院名を実名で公開していい</t>
  </si>
  <si>
    <t>病院名を特定できない形であればいい</t>
  </si>
  <si>
    <t>総病床数</t>
  </si>
  <si>
    <t>一般病床</t>
  </si>
  <si>
    <t>アルブミン規格</t>
  </si>
  <si>
    <t>疾患名</t>
  </si>
  <si>
    <r>
      <t xml:space="preserve">                                        </t>
    </r>
    <r>
      <rPr>
        <sz val="12"/>
        <rFont val="ＭＳ Ｐゴシック"/>
        <family val="3"/>
      </rPr>
      <t xml:space="preserve"> 12</t>
    </r>
    <r>
      <rPr>
        <sz val="10"/>
        <rFont val="ＭＳ Ｐゴシック"/>
        <family val="3"/>
      </rPr>
      <t xml:space="preserve">
その他の場合記載して下さい</t>
    </r>
  </si>
  <si>
    <t>＊全血で院内採血血があれば、日赤血と別けて回答して下さい。</t>
  </si>
  <si>
    <t>＊ここにない規格のアルブミンを使用している場合は空欄または欄外に規格を明記し回答してください</t>
  </si>
  <si>
    <t>洗浄・解凍血等</t>
  </si>
  <si>
    <t>決められていない場合の
輸血担当者</t>
  </si>
  <si>
    <t>血液製剤管理簿（製剤名、製剤種類、使用日、輸血患者情報）はどこで記録、保管されていますか？</t>
  </si>
  <si>
    <r>
      <t>記録の保管期間は？</t>
    </r>
    <r>
      <rPr>
        <vertAlign val="superscript"/>
        <sz val="12"/>
        <rFont val="ＭＳ Ｐゴシック"/>
        <family val="3"/>
      </rPr>
      <t>※</t>
    </r>
  </si>
  <si>
    <t>年</t>
  </si>
  <si>
    <t>グラム数</t>
  </si>
  <si>
    <t>アルブミン濃度（％）</t>
  </si>
  <si>
    <t>用量(ml)</t>
  </si>
  <si>
    <t>薬剤部</t>
  </si>
  <si>
    <t>シート入力をしていただく際の注意点</t>
  </si>
  <si>
    <t>0〜4歳</t>
  </si>
  <si>
    <t>5〜9歳</t>
  </si>
  <si>
    <t>10〜14歳</t>
  </si>
  <si>
    <t>15〜19歳</t>
  </si>
  <si>
    <t>20〜24歳</t>
  </si>
  <si>
    <t>25〜29歳</t>
  </si>
  <si>
    <t>30〜34歳</t>
  </si>
  <si>
    <t>35〜39歳</t>
  </si>
  <si>
    <t>40〜44歳</t>
  </si>
  <si>
    <t>45〜49歳</t>
  </si>
  <si>
    <t>50〜54歳</t>
  </si>
  <si>
    <t>55〜59歳</t>
  </si>
  <si>
    <t>60〜64歳</t>
  </si>
  <si>
    <t>65〜69歳</t>
  </si>
  <si>
    <t>※記録を何年間保管予定かを記載して下さい（保管開始からの年数ではありません）</t>
  </si>
  <si>
    <t>血漿分画製剤（アルブミン製剤）はどこで管理されていますか？</t>
  </si>
  <si>
    <t>検査室</t>
  </si>
  <si>
    <t>70〜74歳</t>
  </si>
  <si>
    <t>75〜79歳</t>
  </si>
  <si>
    <t>医師</t>
  </si>
  <si>
    <t>赤血球製剤(LR、洗浄等）</t>
  </si>
  <si>
    <t>合計</t>
  </si>
  <si>
    <t>＊全血で院内採血血の輸血症例があれば、日赤血と分けて回答して下さい。</t>
  </si>
  <si>
    <t>設置されていない場合、今後の予定は？</t>
  </si>
  <si>
    <t>輸血療法委員会（または同等の機能を有する委員会等）はどの程度の頻度で開催されていますか？</t>
  </si>
  <si>
    <t>1回/1ヶ月</t>
  </si>
  <si>
    <t>床</t>
  </si>
  <si>
    <t>個人</t>
  </si>
  <si>
    <t>厚生連</t>
  </si>
  <si>
    <t>B.輸血管理情報</t>
  </si>
  <si>
    <t>貴院では血液製剤の保管、管理と輸血検査などが一括して行える輸血部門が設置されていますか？</t>
  </si>
  <si>
    <t>設置されていない場合、
今後の予定は？</t>
  </si>
  <si>
    <t>ある場合はいつ頃
目安か</t>
  </si>
  <si>
    <t>設置されている</t>
  </si>
  <si>
    <t>貴院では通常勤務時間帯の血液製剤の保管、管理及び輸血療法に関する主たる責任者（担当者）は決められていますか？</t>
  </si>
  <si>
    <t>決められている場合の
担当者</t>
  </si>
  <si>
    <t>その他の場合</t>
  </si>
  <si>
    <t>設置されていない</t>
  </si>
  <si>
    <t>決められている</t>
  </si>
  <si>
    <t>検査技師</t>
  </si>
  <si>
    <t>血液製剤の使用状況把握</t>
  </si>
  <si>
    <t>血液製剤の保管管理</t>
  </si>
  <si>
    <t>輸血に関する諸検査</t>
  </si>
  <si>
    <t>院内での血液製剤の使用状況</t>
  </si>
  <si>
    <t>自己赤血球MAP＋</t>
  </si>
  <si>
    <t>自己MAP＋自己</t>
  </si>
  <si>
    <t>疾患・診療科名</t>
  </si>
  <si>
    <t>自己FFP</t>
  </si>
  <si>
    <t>FFP＋自己ﾌｨﾌﾞﾘﾝ糊</t>
  </si>
  <si>
    <t>自己赤血球MAP</t>
  </si>
  <si>
    <t>自己ﾌｨﾌﾞﾘﾝ糊</t>
  </si>
  <si>
    <t>２単位製剤
RBC-LR-2
FFP-LR240
PC-LR-2等</t>
  </si>
  <si>
    <t>１０単位製剤
PC-LR-10等</t>
  </si>
  <si>
    <t>赤血球液</t>
  </si>
  <si>
    <t>疾患名</t>
  </si>
  <si>
    <t>全血</t>
  </si>
  <si>
    <t>新鮮凍結血漿</t>
  </si>
  <si>
    <t>濃厚血小板</t>
  </si>
  <si>
    <t>合計</t>
  </si>
  <si>
    <t>＊＊＊＊</t>
  </si>
  <si>
    <t>その他</t>
  </si>
  <si>
    <t>95〜99歳</t>
  </si>
  <si>
    <t>100歳以上</t>
  </si>
  <si>
    <t>（略号）</t>
  </si>
  <si>
    <t>１５単位製剤
PC-LR-15等</t>
  </si>
  <si>
    <t>２０単位製剤
PC-LR-20等</t>
  </si>
  <si>
    <t>輸血検査項目</t>
  </si>
  <si>
    <t>A.病院情報</t>
  </si>
  <si>
    <t>その他</t>
  </si>
  <si>
    <t>病院の種類</t>
  </si>
  <si>
    <t>一般病院</t>
  </si>
  <si>
    <t>国公立</t>
  </si>
  <si>
    <t>開設者</t>
  </si>
  <si>
    <t>大学病院</t>
  </si>
  <si>
    <t>適正使用の徹底</t>
  </si>
  <si>
    <t>血液製剤及び輸血療法に関する情報提供と適正な輸血の推進</t>
  </si>
  <si>
    <t>輸血事故</t>
  </si>
  <si>
    <t>尚、院内血は同種血で自己血のことではありません。</t>
  </si>
  <si>
    <t>全血</t>
  </si>
  <si>
    <t>日赤販売血液</t>
  </si>
  <si>
    <t>院内採血血液
（自己血は含まない）</t>
  </si>
  <si>
    <t>赤血球製剤（Ir-RBC-LR、洗浄血や合成血なども含む）</t>
  </si>
  <si>
    <t>輸血療法委員会（または同等の機能を有する委員会等）の組織、メンバー構成（人数、職種など）につき以下に（または別紙に）ご記入ください</t>
  </si>
  <si>
    <t>所属・職名</t>
  </si>
  <si>
    <t>1回/2ヶ月</t>
  </si>
  <si>
    <t>委員長</t>
  </si>
  <si>
    <t>1回/年</t>
  </si>
  <si>
    <t>委員</t>
  </si>
  <si>
    <t>輸血療法委員会（または同等の機能を有する委員会等）の任務につきお答えください。輸血療法委員会の任務として、次の事項の検討・推進をしていますか</t>
  </si>
  <si>
    <t>輸血業務を一括して行える輸血部門の業務について輸血部門として以下の項目を行っていますか。</t>
  </si>
  <si>
    <t>その他の場合記載して下さい</t>
  </si>
  <si>
    <t>輸血の適用</t>
  </si>
  <si>
    <t>血液製剤の受け払い</t>
  </si>
  <si>
    <t>血液製剤（血漿分画製剤を含む）選択</t>
  </si>
  <si>
    <t>血液製剤の適正な保管管理</t>
  </si>
  <si>
    <t>薬剤師</t>
  </si>
  <si>
    <t>50ml</t>
  </si>
  <si>
    <t>50ml</t>
  </si>
  <si>
    <t>250ml</t>
  </si>
  <si>
    <t>100ml</t>
  </si>
  <si>
    <t>輸血部（科・室）</t>
  </si>
  <si>
    <t>輸血用血液製剤はどこで管理されていますか？</t>
  </si>
  <si>
    <t>洗浄血小板</t>
  </si>
  <si>
    <t>血漿分画製剤（アルブミン以外）はどこで管理されていますか？</t>
  </si>
  <si>
    <t>血漿製剤（FFP-LR）</t>
  </si>
  <si>
    <t>血小板製剤（PC-LR）</t>
  </si>
  <si>
    <t>医療機関名</t>
  </si>
  <si>
    <t>医療法人</t>
  </si>
  <si>
    <t>床（内　救急救命病床　　　　　　　　床、ICU　　　　　　　　床）</t>
  </si>
  <si>
    <t>療養病床</t>
  </si>
  <si>
    <t>精神病床</t>
  </si>
  <si>
    <t>感染症病床</t>
  </si>
  <si>
    <t>結核病床</t>
  </si>
  <si>
    <t>ある</t>
  </si>
  <si>
    <t>ない</t>
  </si>
  <si>
    <t>また、院内の認定医、認定技師、認定看護師の所属についてもご記入ください</t>
  </si>
  <si>
    <t>例）委員長</t>
  </si>
  <si>
    <t>血液・腫瘍内科　診療部長</t>
  </si>
  <si>
    <t>秋田　太郎</t>
  </si>
  <si>
    <t>輸血関連認定制度</t>
  </si>
  <si>
    <t>例）臨床輸血看護師</t>
  </si>
  <si>
    <t>産婦人科病棟　主任</t>
  </si>
  <si>
    <t>秋田　冬美</t>
  </si>
  <si>
    <t>例）自己血認定看護師</t>
  </si>
  <si>
    <t>整形外科病棟　師長</t>
  </si>
  <si>
    <t>秋田　夏子</t>
  </si>
  <si>
    <t>副作用・合併症対策</t>
  </si>
  <si>
    <t>貴院では院内輸血療法委員会（または同等の機能を有する委員会等）が設置されていますか？</t>
  </si>
  <si>
    <t>はい</t>
  </si>
  <si>
    <t>いいえ</t>
  </si>
  <si>
    <t>○　血液製剤管理記録の保管は、記録が発生してから何年間保管予定かを記載してください。（保管開始からの年数ではありません）</t>
  </si>
  <si>
    <t>血液製剤の在庫管理</t>
  </si>
  <si>
    <t>輸血実施時の手続き</t>
  </si>
  <si>
    <t>輸血事故防止対策</t>
  </si>
  <si>
    <t>注) 院内血は緊急時などに行われる院内採血で自己血のことではありません。</t>
  </si>
  <si>
    <t>全血</t>
  </si>
  <si>
    <r>
      <t>院内血</t>
    </r>
    <r>
      <rPr>
        <vertAlign val="superscript"/>
        <sz val="10"/>
        <rFont val="ＭＳ Ｐゴシック"/>
        <family val="3"/>
      </rPr>
      <t>注)</t>
    </r>
  </si>
  <si>
    <t>院内血</t>
  </si>
  <si>
    <t>症例数</t>
  </si>
  <si>
    <t>使用総量（ml)</t>
  </si>
  <si>
    <t>廃棄総量（ml）</t>
  </si>
  <si>
    <t>同種血</t>
  </si>
  <si>
    <t>貯血式自己血</t>
  </si>
  <si>
    <t>併用症例数</t>
  </si>
  <si>
    <t>併用症例数</t>
  </si>
  <si>
    <t>使用単位数</t>
  </si>
  <si>
    <t>廃棄単位数</t>
  </si>
  <si>
    <t>○　セルにプルダウンリストがある場合はその中から選択してください。</t>
  </si>
  <si>
    <t>○　プルダウンリストが無い場合は自由表記です。</t>
  </si>
  <si>
    <t>高度急性期</t>
  </si>
  <si>
    <t>急性期</t>
  </si>
  <si>
    <t>回復期</t>
  </si>
  <si>
    <t>慢性期</t>
  </si>
  <si>
    <t>合計</t>
  </si>
  <si>
    <t>病床機能毎の病床数</t>
  </si>
  <si>
    <t>心臓血管外科</t>
  </si>
  <si>
    <t>消化器外科</t>
  </si>
  <si>
    <t>脳神経外科</t>
  </si>
  <si>
    <t>呼吸器外科</t>
  </si>
  <si>
    <t>整形外科</t>
  </si>
  <si>
    <t>産婦人科</t>
  </si>
  <si>
    <t>皮膚科・形成外科</t>
  </si>
  <si>
    <t>泌尿器科</t>
  </si>
  <si>
    <t>その他の外科</t>
  </si>
  <si>
    <t>血液内科</t>
  </si>
  <si>
    <t>循環器内科</t>
  </si>
  <si>
    <t>消化器内科</t>
  </si>
  <si>
    <t>呼吸器内科</t>
  </si>
  <si>
    <t>腎臓内科</t>
  </si>
  <si>
    <t>神経内科</t>
  </si>
  <si>
    <t>膠原病リウマチ科</t>
  </si>
  <si>
    <t>内分泌代謝科</t>
  </si>
  <si>
    <t>その他の内科</t>
  </si>
  <si>
    <t>精神科・心療内科</t>
  </si>
  <si>
    <t>小児科</t>
  </si>
  <si>
    <t>腫瘍治療科</t>
  </si>
  <si>
    <t>救急科</t>
  </si>
  <si>
    <t>歯科・口腔外科</t>
  </si>
  <si>
    <t>その他の診療科</t>
  </si>
  <si>
    <t>免疫グロブリン濃度（％）</t>
  </si>
  <si>
    <t>10ｍＬ</t>
  </si>
  <si>
    <t>廃棄本数</t>
  </si>
  <si>
    <t>血漿交換</t>
  </si>
  <si>
    <t>（FFP）</t>
  </si>
  <si>
    <t>使用本数</t>
  </si>
  <si>
    <t>グロブリン規格</t>
  </si>
  <si>
    <t>20ｍＬ</t>
  </si>
  <si>
    <t>50ｍＬ</t>
  </si>
  <si>
    <t>100ｍＬ</t>
  </si>
  <si>
    <t>200ｍＬ</t>
  </si>
  <si>
    <t>5ｍＬ</t>
  </si>
  <si>
    <t>25ｍＬ</t>
  </si>
  <si>
    <t>50ｍＬ</t>
  </si>
  <si>
    <t>100ｍＬ</t>
  </si>
  <si>
    <t>200ｍＬ</t>
  </si>
  <si>
    <t>＊ここにない規格のグロブリンを使用している場合は空欄または欄外に規格を明記し回答してください</t>
  </si>
  <si>
    <t>※血漿交換を含む</t>
  </si>
  <si>
    <t>アルブミン製剤名</t>
  </si>
  <si>
    <t>メーカー</t>
  </si>
  <si>
    <t>例）アルブミナー25%</t>
  </si>
  <si>
    <t>CSLベーリング</t>
  </si>
  <si>
    <t>例）献血アルブミネート4.4%</t>
  </si>
  <si>
    <t>日本製薬</t>
  </si>
  <si>
    <t>免疫グロブリン製剤名</t>
  </si>
  <si>
    <t>※洗浄含む</t>
  </si>
  <si>
    <t>10ｍＬ</t>
  </si>
  <si>
    <t>20ｍＬ</t>
  </si>
  <si>
    <t>※一部5%96mL規格が販売されていますが、5%100mLとして計上してください</t>
  </si>
  <si>
    <t>件</t>
  </si>
  <si>
    <t>病棟</t>
  </si>
  <si>
    <t>外来</t>
  </si>
  <si>
    <t>救急外来</t>
  </si>
  <si>
    <t>手術室</t>
  </si>
  <si>
    <t>集中治療室</t>
  </si>
  <si>
    <t>医療機関外</t>
  </si>
  <si>
    <t>赤血球</t>
  </si>
  <si>
    <t>単位</t>
  </si>
  <si>
    <t>新鮮凍結血漿</t>
  </si>
  <si>
    <t>血小板</t>
  </si>
  <si>
    <t>患者数</t>
  </si>
  <si>
    <t>輸血患者数（いずれかの製剤を輸血した患者）</t>
  </si>
  <si>
    <t>輸血件数</t>
  </si>
  <si>
    <t>４，５単位製剤
FFP-LR480
PC-LR-5等</t>
  </si>
  <si>
    <t>３．診療科、疾患別の輸血患者数</t>
  </si>
  <si>
    <t>（本）</t>
  </si>
  <si>
    <t>（人）</t>
  </si>
  <si>
    <t>（件）</t>
  </si>
  <si>
    <t>４．診療科、疾患別の輸血件数</t>
  </si>
  <si>
    <t>（単位）</t>
  </si>
  <si>
    <t>５．診療科、疾患別の輸血単位数（200ml採血由来を1単位）</t>
  </si>
  <si>
    <t>赤血球液</t>
  </si>
  <si>
    <t>床</t>
  </si>
  <si>
    <t>人血清アルブミン製剤</t>
  </si>
  <si>
    <t>人免疫グロブリン製剤</t>
  </si>
  <si>
    <r>
      <t>○　セル内に記載事項が収まらない場合でも、そのままご記入ください。
　（</t>
    </r>
    <r>
      <rPr>
        <sz val="18"/>
        <color indexed="10"/>
        <rFont val="ＭＳ Ｐゴシック"/>
        <family val="3"/>
      </rPr>
      <t>書式等の変更はしないで下さい</t>
    </r>
    <r>
      <rPr>
        <sz val="18"/>
        <rFont val="ＭＳ Ｐゴシック"/>
        <family val="3"/>
      </rPr>
      <t>）</t>
    </r>
  </si>
  <si>
    <t>○　回答項目に該当がない場合は、必ず「0 」を記入してください。</t>
  </si>
  <si>
    <t>○　院内血とは院内採血血液のことです。
　血液センターから供給される【人全血液-LR「日赤」】（血漿が分離されていない全血）はここ数年供給がありません。</t>
  </si>
  <si>
    <t>○　院内血は緊急時などに行われる院内採血で、自己血ではありません。</t>
  </si>
  <si>
    <t>〇　輸血件数は輸血が実施された回数（例：BTD等集計システムのオーダーIDの数）を指します。
（例）1日に手術室で1回、病棟で1回の輸血が行われた場合　：　2件
（例）外来輸血で，赤血球製剤と血小板製剤を同一日に輸血した場合　：　2件
（例）1枚の輸血依頼伝票等に2日分記載され輸血した場合　：　2件</t>
  </si>
  <si>
    <t>○　保存する際、ファイル名の冒頭に施設名を入力してください。</t>
  </si>
  <si>
    <t>使用状況調査使用診療科一覧</t>
  </si>
  <si>
    <t xml:space="preserve">診療科 </t>
  </si>
  <si>
    <t xml:space="preserve">厚労省コード </t>
  </si>
  <si>
    <t xml:space="preserve">診療科目 </t>
  </si>
  <si>
    <t xml:space="preserve">(1) 心臓血管外科 </t>
  </si>
  <si>
    <t>心臓血管外科</t>
  </si>
  <si>
    <t xml:space="preserve"> </t>
  </si>
  <si>
    <t xml:space="preserve">(2) 消化器外科 </t>
  </si>
  <si>
    <t>肛門科</t>
  </si>
  <si>
    <t>消化器外科</t>
  </si>
  <si>
    <t>肝胆膵外科</t>
  </si>
  <si>
    <t>大腸肛門科</t>
  </si>
  <si>
    <t xml:space="preserve">(3) 脳神経外科 </t>
  </si>
  <si>
    <t>脳神経外科</t>
  </si>
  <si>
    <t>脳卒中科</t>
  </si>
  <si>
    <t xml:space="preserve">(4) 呼吸器外科 </t>
  </si>
  <si>
    <t>呼吸器外科</t>
  </si>
  <si>
    <t>気管食道科</t>
  </si>
  <si>
    <t xml:space="preserve">(5) 整形外科 </t>
  </si>
  <si>
    <t>整形外科</t>
  </si>
  <si>
    <t xml:space="preserve">(6) 産婦人科 </t>
  </si>
  <si>
    <t>産婦人科</t>
  </si>
  <si>
    <t>産科</t>
  </si>
  <si>
    <t>婦人科</t>
  </si>
  <si>
    <t>不妊内分泌科</t>
  </si>
  <si>
    <t xml:space="preserve">(7) 皮膚科・形成外科 </t>
  </si>
  <si>
    <t>皮膚科</t>
  </si>
  <si>
    <t>形成外科</t>
  </si>
  <si>
    <t>美容外科</t>
  </si>
  <si>
    <t xml:space="preserve">(8) 泌尿器科 </t>
  </si>
  <si>
    <t>泌尿器科</t>
  </si>
  <si>
    <t>性病科</t>
  </si>
  <si>
    <t>皮膚泌尿器科</t>
  </si>
  <si>
    <t xml:space="preserve">(9) その他の外科 </t>
  </si>
  <si>
    <t>外科</t>
  </si>
  <si>
    <t>耳鼻咽喉科</t>
  </si>
  <si>
    <t>眼科</t>
  </si>
  <si>
    <t>眼形成眼窩外科</t>
  </si>
  <si>
    <t>麻酔科</t>
  </si>
  <si>
    <t>乳腺甲状腺外科</t>
  </si>
  <si>
    <t xml:space="preserve">(10) 血液内科 </t>
  </si>
  <si>
    <t>血液科</t>
  </si>
  <si>
    <t>血液内科</t>
  </si>
  <si>
    <t>血液腫瘍内科</t>
  </si>
  <si>
    <t xml:space="preserve">(11) 循環器内科 </t>
  </si>
  <si>
    <t>循環器科</t>
  </si>
  <si>
    <t>循環器内科</t>
  </si>
  <si>
    <t xml:space="preserve">(12) 消化器内科 </t>
  </si>
  <si>
    <t>消化器科</t>
  </si>
  <si>
    <t>胃腸科</t>
  </si>
  <si>
    <t>消化器内科</t>
  </si>
  <si>
    <t xml:space="preserve">(13) 呼吸器内科 </t>
  </si>
  <si>
    <t>呼吸器科</t>
  </si>
  <si>
    <t>呼吸器内科</t>
  </si>
  <si>
    <t xml:space="preserve">(14) 腎臓内科 </t>
  </si>
  <si>
    <t>腎臓内科</t>
  </si>
  <si>
    <t>血液透析科</t>
  </si>
  <si>
    <t>腎不全科</t>
  </si>
  <si>
    <t>腎移植科</t>
  </si>
  <si>
    <t xml:space="preserve">(15) 神経内科 </t>
  </si>
  <si>
    <t>神経科</t>
  </si>
  <si>
    <t>神経内科</t>
  </si>
  <si>
    <t xml:space="preserve">(16) 膠原病リウマチ科 </t>
  </si>
  <si>
    <t>アレルギー科</t>
  </si>
  <si>
    <t>リウマチ科</t>
  </si>
  <si>
    <t>膠原病リウマチ科</t>
  </si>
  <si>
    <t xml:space="preserve">(17) 内分泌代謝科 </t>
  </si>
  <si>
    <t>糖尿病科</t>
  </si>
  <si>
    <t>代謝内科</t>
  </si>
  <si>
    <t>内分泌内科</t>
  </si>
  <si>
    <t>糖尿内科</t>
  </si>
  <si>
    <t>内分泌リウマチ科</t>
  </si>
  <si>
    <t>内分泌代謝科</t>
  </si>
  <si>
    <t xml:space="preserve">(18) その他の内科 </t>
  </si>
  <si>
    <t>内科</t>
  </si>
  <si>
    <t>放射線科</t>
  </si>
  <si>
    <t xml:space="preserve">(19) 精神科・心療内科 </t>
  </si>
  <si>
    <t>精神科</t>
  </si>
  <si>
    <t>精神神経科</t>
  </si>
  <si>
    <t>心療内科</t>
  </si>
  <si>
    <t xml:space="preserve">(20) 小児科 </t>
  </si>
  <si>
    <t>小児科</t>
  </si>
  <si>
    <t>小児外科</t>
  </si>
  <si>
    <t>新生児科</t>
  </si>
  <si>
    <t>小児循環器科</t>
  </si>
  <si>
    <t xml:space="preserve">(21) 腫瘍治療科 </t>
  </si>
  <si>
    <t>腫瘍治療科</t>
  </si>
  <si>
    <t xml:space="preserve">(22) 救急科 </t>
  </si>
  <si>
    <t>救急医学科</t>
  </si>
  <si>
    <t xml:space="preserve">(23) 歯科・口腔外科 </t>
  </si>
  <si>
    <t>歯科</t>
  </si>
  <si>
    <t>歯科口腔外科</t>
  </si>
  <si>
    <t>小児歯科</t>
  </si>
  <si>
    <t>歯科矯正科</t>
  </si>
  <si>
    <t xml:space="preserve">(24) その他の診療科 </t>
  </si>
  <si>
    <t>総合治療科</t>
  </si>
  <si>
    <t>緩和ケア科</t>
  </si>
  <si>
    <t>診療科分類は厚労省診療科コードを用いて便宜上 24 種類に分けました。診療科が一致しない場合でも、</t>
  </si>
  <si>
    <t xml:space="preserve">診療内容の近い診療科を左端の診療科(1)～(24)から選択してください。 </t>
  </si>
  <si>
    <t>日本製薬</t>
  </si>
  <si>
    <t>日本血液製剤機構</t>
  </si>
  <si>
    <t>CSL ベーリング</t>
  </si>
  <si>
    <t>例）献血グロベニン-Ⅰ静注用</t>
  </si>
  <si>
    <t>例）献血ヴェノグロブリンIH10%静注</t>
  </si>
  <si>
    <t>例）ハイゼントラ20% 皮下注</t>
  </si>
  <si>
    <t xml:space="preserve"> 　赤血球製剤</t>
  </si>
  <si>
    <t xml:space="preserve"> 　血漿製剤</t>
  </si>
  <si>
    <t xml:space="preserve"> 　血小板製剤</t>
  </si>
  <si>
    <t>人免疫グロブリン製剤（静注および皮下注）</t>
  </si>
  <si>
    <t>各製剤規格毎の人免疫グロブリンG含有量</t>
  </si>
  <si>
    <t>5％製剤静注用人免疫グロブリン</t>
  </si>
  <si>
    <t>販売名</t>
  </si>
  <si>
    <t>製造販売元</t>
  </si>
  <si>
    <t>規格</t>
  </si>
  <si>
    <t>濃度（％)</t>
  </si>
  <si>
    <t>人免疫グロブリンG
含有量(g)</t>
  </si>
  <si>
    <t>用量(mL)</t>
  </si>
  <si>
    <t>献血ヴェノグロブリンIH5%静注</t>
  </si>
  <si>
    <t>日本血液製剤機構</t>
  </si>
  <si>
    <t>0.5g</t>
  </si>
  <si>
    <t>10mL</t>
  </si>
  <si>
    <t>1g</t>
  </si>
  <si>
    <t>20mL</t>
  </si>
  <si>
    <t>2.5g</t>
  </si>
  <si>
    <t>50mL</t>
  </si>
  <si>
    <t>5g</t>
  </si>
  <si>
    <t>100mL</t>
  </si>
  <si>
    <t>10g</t>
  </si>
  <si>
    <t>200mL</t>
  </si>
  <si>
    <t>献血ポリグロビンＮ 5% 静注</t>
  </si>
  <si>
    <t>日本血液製剤機構</t>
  </si>
  <si>
    <t>0.5g</t>
  </si>
  <si>
    <t>10mL</t>
  </si>
  <si>
    <t>2.5g</t>
  </si>
  <si>
    <t>50mL</t>
  </si>
  <si>
    <t>5g</t>
  </si>
  <si>
    <t>献血グロベニン-Ⅰ静注用</t>
  </si>
  <si>
    <t>日本製薬</t>
  </si>
  <si>
    <t>10mL</t>
  </si>
  <si>
    <t>2.5g</t>
  </si>
  <si>
    <t>サングロポール点滴静注用</t>
  </si>
  <si>
    <t>CSL ベーリング</t>
  </si>
  <si>
    <t>2.5g</t>
  </si>
  <si>
    <t>50mL</t>
  </si>
  <si>
    <t>ガンマガード静注用</t>
  </si>
  <si>
    <t>シャイアー・ジャパン</t>
  </si>
  <si>
    <t>2.5g</t>
  </si>
  <si>
    <t>50mL</t>
  </si>
  <si>
    <t>96mL</t>
  </si>
  <si>
    <t>献血ベニロン-Ⅰ静注用</t>
  </si>
  <si>
    <t>KMバイオロジクス</t>
  </si>
  <si>
    <t>0.5g</t>
  </si>
  <si>
    <t>1g</t>
  </si>
  <si>
    <t>20mL</t>
  </si>
  <si>
    <t>2.5g</t>
  </si>
  <si>
    <t>献血グロブリン注射用「KMB」</t>
  </si>
  <si>
    <t>KMバイオロジクス</t>
  </si>
  <si>
    <t>2.5g</t>
  </si>
  <si>
    <t>10％製剤静注用人免疫グロブリン</t>
  </si>
  <si>
    <t>献血ヴェノグロブリンIH10%静注</t>
  </si>
  <si>
    <t>日本血液製剤機構</t>
  </si>
  <si>
    <t>0.5g</t>
  </si>
  <si>
    <t>5mL</t>
  </si>
  <si>
    <t>25mL</t>
  </si>
  <si>
    <t>5g</t>
  </si>
  <si>
    <t>10g</t>
  </si>
  <si>
    <t>100mL</t>
  </si>
  <si>
    <t>20g</t>
  </si>
  <si>
    <t>200mL</t>
  </si>
  <si>
    <t>献血ポリグロビンN10% 静注</t>
  </si>
  <si>
    <t>50mL</t>
  </si>
  <si>
    <t>10g</t>
  </si>
  <si>
    <t>100mL</t>
  </si>
  <si>
    <t>ピリヴィジェン10% 点滴静注</t>
  </si>
  <si>
    <t>CSL ベーリング</t>
  </si>
  <si>
    <t>50mL</t>
  </si>
  <si>
    <t>10g</t>
  </si>
  <si>
    <t>100mL</t>
  </si>
  <si>
    <t>20g</t>
  </si>
  <si>
    <t>20％皮下注用人免疫グロブリン製剤</t>
  </si>
  <si>
    <t>ハイゼントラ20% 皮下注</t>
  </si>
  <si>
    <t>CSL ベーリング</t>
  </si>
  <si>
    <t>1g</t>
  </si>
  <si>
    <t>5mL</t>
  </si>
  <si>
    <t>2g</t>
  </si>
  <si>
    <t>10mL</t>
  </si>
  <si>
    <t>4g</t>
  </si>
  <si>
    <t>20mL</t>
  </si>
  <si>
    <t>※洗浄を含む</t>
  </si>
  <si>
    <t>血漿交換に</t>
  </si>
  <si>
    <t>使用した</t>
  </si>
  <si>
    <t>アルブミンの</t>
  </si>
  <si>
    <t>規格と本数を入力</t>
  </si>
  <si>
    <r>
      <t>※照射、未照射の区別は問いません。</t>
    </r>
    <r>
      <rPr>
        <sz val="12"/>
        <color indexed="10"/>
        <rFont val="ＭＳ Ｐゴシック"/>
        <family val="3"/>
      </rPr>
      <t>本数のみ記載して下さい。（換算不要）</t>
    </r>
  </si>
  <si>
    <t>〇輸血患者数は年間に輸血が実施された患者数（例：BTD等集計システムの患者IDの数）を指します。</t>
  </si>
  <si>
    <t>また、輸血責任医師、自己血責任医師の所属についてもご記入ください</t>
  </si>
  <si>
    <t>注意：濃度と用量にご注意下さい。人免疫グロブリン製剤は記載しないでください。</t>
  </si>
  <si>
    <t>注意：濃度と用量にご注意下さい。血清人アルブミン製剤は記載しないでください。</t>
  </si>
  <si>
    <t>○　血漿交換に使用した，FFP（新鮮凍結血漿）及び人血清アルブミン製剤も集計していただきます。ご協力をお願い致します。</t>
  </si>
  <si>
    <t>○　静注人免疫グロブリン、皮下注人免疫グロブリン製剤も集計していただきます（抗D グロブリン、抗HBs 人免疫グロブリン、破傷風グロブリン等は含みません）。薬剤部門のご協力をお願い致します。</t>
  </si>
  <si>
    <t>病床機能別実績</t>
  </si>
  <si>
    <t>輸血単位数　（単位）</t>
  </si>
  <si>
    <t>輸血件数　（件）</t>
  </si>
  <si>
    <t>患者数　（人）</t>
  </si>
  <si>
    <t>人</t>
  </si>
  <si>
    <t>１．血液製剤の輸血本数</t>
  </si>
  <si>
    <t>２．血液製剤の廃棄本数</t>
  </si>
  <si>
    <t>秋田県合同輸血療法委員会</t>
  </si>
  <si>
    <t>血液製剤使用状況調査　アンケート</t>
  </si>
  <si>
    <t>送付先　　 　　：　</t>
  </si>
  <si>
    <t>ph00104@akita.bc.jrc.or.jp</t>
  </si>
  <si>
    <t>調査対象期間：　</t>
  </si>
  <si>
    <t>令和3年度（　令和3年4月1日　〜　令和4年3月31日　）</t>
  </si>
  <si>
    <t>提出期限　　　：　</t>
  </si>
  <si>
    <t>提出先　　 　　：　</t>
  </si>
  <si>
    <t>秋田県赤十字血液センター　学術係担当</t>
  </si>
  <si>
    <t>○　「5.病床機能毎の病床数」については，医事課や管理部門等へご確認いただき，秋田県医務薬事課へ定期報告している「病床機能報告」を基に2022年4月現在の状況を記載してください。</t>
  </si>
  <si>
    <r>
      <t>○　</t>
    </r>
    <r>
      <rPr>
        <sz val="18"/>
        <color indexed="10"/>
        <rFont val="ＭＳ Ｐゴシック"/>
        <family val="3"/>
      </rPr>
      <t>調査対象範囲は令和3年4月1日から令和4年3月31日です。ご注意ください。</t>
    </r>
  </si>
  <si>
    <t>その他　はこちらに記入ください→</t>
  </si>
  <si>
    <t>令和４年7月29日（金）</t>
  </si>
  <si>
    <t>※秋田県医務薬事課へ定期報告している「病床機能報告」を基に2022年4月現在の状況を記載してください</t>
  </si>
  <si>
    <r>
      <t>使用場所別実績</t>
    </r>
    <r>
      <rPr>
        <sz val="11"/>
        <rFont val="ＭＳ Ｐゴシック"/>
        <family val="3"/>
      </rPr>
      <t>　</t>
    </r>
  </si>
  <si>
    <t>Ｄ．血液製剤使用情報</t>
  </si>
  <si>
    <t>調査対象期間：令和3年4月1日〜令和4年3月31日</t>
  </si>
  <si>
    <r>
      <t xml:space="preserve">C.輸血使用実績
</t>
    </r>
    <r>
      <rPr>
        <sz val="12"/>
        <rFont val="ＭＳ Ｐゴシック"/>
        <family val="3"/>
      </rPr>
      <t>　　※「輸血」とは同種血輸血と定義します</t>
    </r>
  </si>
  <si>
    <t>※洗浄、解凍を含む</t>
  </si>
  <si>
    <t>・入力シートには供給数などを入れるところが複数あります（お手数おかけします）。</t>
  </si>
  <si>
    <t>　まれに複数個所の供給数が一致しないケースが見られますので、以下のチェック欄を参考に整合性を確認していただけると助かります。</t>
  </si>
  <si>
    <t>9．診療科別の人免疫グロブリン製剤使用本数</t>
  </si>
  <si>
    <t>Ｄ．血液製剤使用情報</t>
  </si>
  <si>
    <t>（200ml採血由来を1単位）</t>
  </si>
  <si>
    <t>（200ml採血換算）</t>
  </si>
  <si>
    <t>（200ml採血由来を1単位）</t>
  </si>
  <si>
    <t>2回/年</t>
  </si>
  <si>
    <t>A-C</t>
  </si>
  <si>
    <t>〇チェックシート</t>
  </si>
  <si>
    <t>D88</t>
  </si>
  <si>
    <t>整合性</t>
  </si>
  <si>
    <t>入力場所①</t>
  </si>
  <si>
    <t>入力場所②</t>
  </si>
  <si>
    <t>入力場所③</t>
  </si>
  <si>
    <t>入力場所④</t>
  </si>
  <si>
    <t>入力場所⑤</t>
  </si>
  <si>
    <t>D89</t>
  </si>
  <si>
    <t>D90</t>
  </si>
  <si>
    <t>備考</t>
  </si>
  <si>
    <t>＊男性、女性と分類しての集計が困難な場合は男性の欄に入力の上、以下のチェックを入力してご回答願います。</t>
  </si>
  <si>
    <t>男女別の集計は不可</t>
  </si>
  <si>
    <t>□</t>
  </si>
  <si>
    <t>D91</t>
  </si>
  <si>
    <t>C106-111</t>
  </si>
  <si>
    <t>E106-111</t>
  </si>
  <si>
    <t>G106-111</t>
  </si>
  <si>
    <t>E116-128</t>
  </si>
  <si>
    <t>E117-129</t>
  </si>
  <si>
    <t>E118-130</t>
  </si>
  <si>
    <t>C116-128</t>
  </si>
  <si>
    <t>C117-129</t>
  </si>
  <si>
    <t>C118-130</t>
  </si>
  <si>
    <t>D-1,2</t>
  </si>
  <si>
    <t>E7-9</t>
  </si>
  <si>
    <t>C7-8</t>
  </si>
  <si>
    <t>F7-12</t>
  </si>
  <si>
    <t>※洗浄・解凍血等含む</t>
  </si>
  <si>
    <t>D-3,4,5</t>
  </si>
  <si>
    <t>C32</t>
  </si>
  <si>
    <t>D32</t>
  </si>
  <si>
    <t>F32</t>
  </si>
  <si>
    <t>C104</t>
  </si>
  <si>
    <t>D104</t>
  </si>
  <si>
    <t>F104</t>
  </si>
  <si>
    <t>６．性別・年齢別輸血患者数</t>
  </si>
  <si>
    <t>7．性別・年齢別の輸血単位数（200ml採血由来を1単位）</t>
  </si>
  <si>
    <t>D-6</t>
  </si>
  <si>
    <t>W9</t>
  </si>
  <si>
    <t>D-7</t>
  </si>
  <si>
    <t>W19</t>
  </si>
  <si>
    <t>W20</t>
  </si>
  <si>
    <t>W21</t>
  </si>
  <si>
    <t>赤血球製剤</t>
  </si>
  <si>
    <t>患者数</t>
  </si>
  <si>
    <t>血漿製剤</t>
  </si>
  <si>
    <t>血小板製剤</t>
  </si>
  <si>
    <t>（全製剤）</t>
  </si>
  <si>
    <t>輸血単位数</t>
  </si>
  <si>
    <t>8．人血清アルブミン製剤（加熱ヒト血漿蛋白製剤も含む）使用本数</t>
  </si>
  <si>
    <t>9．人免疫グロブリン製剤使用本数</t>
  </si>
  <si>
    <t>10．診療科別の人血清アルブミン製剤使用本数</t>
  </si>
  <si>
    <t>11．診療科別の人免疫グロブリン製剤使用本数</t>
  </si>
  <si>
    <t>12．貯血式自己血輸血実施症例数</t>
  </si>
  <si>
    <t>13．貯血式自己血輸血単位数</t>
  </si>
  <si>
    <t>14．貯血式自己血 廃棄単位数</t>
  </si>
  <si>
    <t>15．回収式自己血輸血実施症例数</t>
  </si>
  <si>
    <t>16．希釈式自己血輸血実施症例数及び単位数</t>
  </si>
  <si>
    <t>　事情により不整合となる場合は、備考に理由を書くか、センターにご相談ください。</t>
  </si>
  <si>
    <t>リハビリテーション科</t>
  </si>
  <si>
    <t>070</t>
  </si>
  <si>
    <t>060</t>
  </si>
  <si>
    <t>050</t>
  </si>
  <si>
    <t>040</t>
  </si>
  <si>
    <t>080</t>
  </si>
  <si>
    <t>090</t>
  </si>
  <si>
    <t>010</t>
  </si>
  <si>
    <t>030</t>
  </si>
  <si>
    <t>020</t>
  </si>
  <si>
    <t>病理診断科</t>
  </si>
  <si>
    <t>臨床検査科</t>
  </si>
  <si>
    <t xml:space="preserve">この分類は2022年度「DPC 導入の影響評価に係る調査」実施説明資料の診療科コードを利用したものです。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</si>
</sst>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90">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6"/>
      <name val="ＭＳ Ｐゴシック"/>
      <family val="3"/>
    </font>
    <font>
      <sz val="12"/>
      <name val="ＭＳ Ｐゴシック"/>
      <family val="3"/>
    </font>
    <font>
      <sz val="18"/>
      <name val="ＭＳ Ｐゴシック"/>
      <family val="3"/>
    </font>
    <font>
      <vertAlign val="superscript"/>
      <sz val="12"/>
      <name val="ＭＳ Ｐゴシック"/>
      <family val="3"/>
    </font>
    <font>
      <sz val="10"/>
      <name val="ＭＳ Ｐゴシック"/>
      <family val="3"/>
    </font>
    <font>
      <sz val="14"/>
      <name val="ＭＳ Ｐゴシック"/>
      <family val="3"/>
    </font>
    <font>
      <b/>
      <sz val="12"/>
      <name val="ＭＳ Ｐゴシック"/>
      <family val="3"/>
    </font>
    <font>
      <sz val="6"/>
      <name val="メイリオ"/>
      <family val="3"/>
    </font>
    <font>
      <sz val="11"/>
      <name val="ＭＳ Ｐゴシック"/>
      <family val="3"/>
    </font>
    <font>
      <vertAlign val="superscript"/>
      <sz val="10"/>
      <name val="ＭＳ Ｐゴシック"/>
      <family val="3"/>
    </font>
    <font>
      <sz val="18"/>
      <color indexed="10"/>
      <name val="ＭＳ Ｐゴシック"/>
      <family val="3"/>
    </font>
    <font>
      <sz val="12"/>
      <color indexed="10"/>
      <name val="ＭＳ Ｐゴシック"/>
      <family val="3"/>
    </font>
    <font>
      <sz val="9"/>
      <name val="ＭＳ Ｐゴシック"/>
      <family val="3"/>
    </font>
    <font>
      <sz val="8"/>
      <name val="ＭＳ Ｐゴシック"/>
      <family val="3"/>
    </font>
    <font>
      <b/>
      <sz val="9"/>
      <name val="ＭＳ Ｐゴシック"/>
      <family val="3"/>
    </font>
    <font>
      <b/>
      <sz val="16"/>
      <name val="ＭＳ Ｐゴシック"/>
      <family val="3"/>
    </font>
    <font>
      <sz val="16"/>
      <name val="ＭＳ Ｐゴシック"/>
      <family val="3"/>
    </font>
    <font>
      <sz val="9"/>
      <name val="MS P ゴシック"/>
      <family val="3"/>
    </font>
    <font>
      <b/>
      <sz val="9"/>
      <name val="MS P ゴシック"/>
      <family val="3"/>
    </font>
    <font>
      <sz val="18"/>
      <name val="Osaka"/>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9"/>
      <color indexed="10"/>
      <name val="ＭＳ Ｐゴシック"/>
      <family val="3"/>
    </font>
    <font>
      <sz val="14"/>
      <color indexed="8"/>
      <name val="ＭＳ Ｐゴシック"/>
      <family val="3"/>
    </font>
    <font>
      <sz val="11"/>
      <color indexed="8"/>
      <name val="ＭＳ Ｐゴシック"/>
      <family val="3"/>
    </font>
    <font>
      <sz val="10.5"/>
      <color indexed="8"/>
      <name val="ＭＳ Ｐゴシック"/>
      <family val="3"/>
    </font>
    <font>
      <sz val="9"/>
      <color indexed="8"/>
      <name val="ＭＳ Ｐゴシック"/>
      <family val="3"/>
    </font>
    <font>
      <sz val="10"/>
      <color indexed="8"/>
      <name val="ＭＳ Ｐゴシック"/>
      <family val="3"/>
    </font>
    <font>
      <b/>
      <sz val="12"/>
      <color indexed="10"/>
      <name val="ＭＳ Ｐゴシック"/>
      <family val="3"/>
    </font>
    <font>
      <sz val="11"/>
      <color indexed="8"/>
      <name val="Meiryo UI"/>
      <family val="3"/>
    </font>
    <font>
      <sz val="9"/>
      <color indexed="8"/>
      <name val="Meiryo UI"/>
      <family val="3"/>
    </font>
    <font>
      <sz val="24"/>
      <color indexed="8"/>
      <name val="Meiryo UI"/>
      <family val="3"/>
    </font>
    <font>
      <sz val="12"/>
      <color indexed="8"/>
      <name val="Meiryo UI"/>
      <family val="3"/>
    </font>
    <font>
      <sz val="12"/>
      <color indexed="10"/>
      <name val="Meiryo UI"/>
      <family val="3"/>
    </font>
    <font>
      <sz val="14"/>
      <color indexed="8"/>
      <name val="Meiryo UI"/>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rgb="FFFF0000"/>
      <name val="ＭＳ Ｐゴシック"/>
      <family val="3"/>
    </font>
    <font>
      <sz val="9"/>
      <color rgb="FFFF0000"/>
      <name val="ＭＳ Ｐゴシック"/>
      <family val="3"/>
    </font>
    <font>
      <sz val="14"/>
      <color theme="1"/>
      <name val="Calibri"/>
      <family val="3"/>
    </font>
    <font>
      <sz val="11"/>
      <color theme="1"/>
      <name val="Calibri"/>
      <family val="3"/>
    </font>
    <font>
      <sz val="10.5"/>
      <color rgb="FF000000"/>
      <name val="Calibri"/>
      <family val="3"/>
    </font>
    <font>
      <sz val="9"/>
      <color rgb="FF000000"/>
      <name val="Calibri"/>
      <family val="3"/>
    </font>
    <font>
      <sz val="12"/>
      <name val="Calibri"/>
      <family val="3"/>
    </font>
    <font>
      <sz val="10"/>
      <color theme="1"/>
      <name val="Calibri"/>
      <family val="3"/>
    </font>
    <font>
      <b/>
      <sz val="12"/>
      <color rgb="FFFF0000"/>
      <name val="ＭＳ Ｐゴシック"/>
      <family val="3"/>
    </font>
    <font>
      <sz val="11"/>
      <color theme="1"/>
      <name val="Meiryo UI"/>
      <family val="3"/>
    </font>
    <font>
      <sz val="9"/>
      <color theme="1"/>
      <name val="Meiryo UI"/>
      <family val="3"/>
    </font>
    <font>
      <sz val="24"/>
      <color theme="1"/>
      <name val="Meiryo UI"/>
      <family val="3"/>
    </font>
    <font>
      <sz val="12"/>
      <color theme="1"/>
      <name val="Meiryo UI"/>
      <family val="3"/>
    </font>
    <font>
      <sz val="12"/>
      <color rgb="FFFF0000"/>
      <name val="Meiryo UI"/>
      <family val="3"/>
    </font>
    <font>
      <sz val="14"/>
      <color theme="1"/>
      <name val="Meiryo UI"/>
      <family val="3"/>
    </font>
    <font>
      <sz val="11"/>
      <color rgb="FF000000"/>
      <name val="Calibri"/>
      <family val="3"/>
    </font>
    <font>
      <b/>
      <sz val="8"/>
      <name val="Osak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theme="0" tint="-0.04997999966144562"/>
        <bgColor indexed="64"/>
      </patternFill>
    </fill>
    <fill>
      <patternFill patternType="solid">
        <fgColor rgb="FFE5E5E5"/>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dotted"/>
      <top>
        <color indexed="63"/>
      </top>
      <bottom style="medium"/>
    </border>
    <border>
      <left style="medium"/>
      <right style="thin"/>
      <top>
        <color indexed="63"/>
      </top>
      <bottom style="thin"/>
    </border>
    <border>
      <left>
        <color indexed="63"/>
      </left>
      <right>
        <color indexed="63"/>
      </right>
      <top>
        <color indexed="63"/>
      </top>
      <bottom style="thin"/>
    </border>
    <border>
      <left style="medium"/>
      <right style="medium"/>
      <top style="medium"/>
      <bottom>
        <color indexed="63"/>
      </bottom>
    </border>
    <border>
      <left style="medium"/>
      <right style="thin"/>
      <top style="medium"/>
      <bottom style="thin"/>
    </border>
    <border>
      <left style="thin"/>
      <right>
        <color indexed="63"/>
      </right>
      <top style="medium"/>
      <bottom style="thin"/>
    </border>
    <border>
      <left>
        <color indexed="63"/>
      </left>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thin"/>
      <top style="medium"/>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medium"/>
      <bottom style="medium"/>
    </border>
    <border>
      <left style="thin"/>
      <right style="medium"/>
      <top style="thin"/>
      <bottom>
        <color indexed="63"/>
      </bottom>
    </border>
    <border>
      <left style="medium"/>
      <right>
        <color indexed="63"/>
      </right>
      <top>
        <color indexed="63"/>
      </top>
      <bottom style="thin"/>
    </border>
    <border>
      <left style="thin"/>
      <right style="dotted"/>
      <top>
        <color indexed="63"/>
      </top>
      <bottom style="thin"/>
    </border>
    <border>
      <left style="medium"/>
      <right style="medium"/>
      <top>
        <color indexed="63"/>
      </top>
      <bottom>
        <color indexed="63"/>
      </bottom>
    </border>
    <border>
      <left style="medium"/>
      <right style="medium"/>
      <top style="thin"/>
      <bottom>
        <color indexed="63"/>
      </bottom>
    </border>
    <border>
      <left>
        <color indexed="63"/>
      </left>
      <right>
        <color indexed="63"/>
      </right>
      <top style="medium"/>
      <bottom style="medium"/>
    </border>
    <border>
      <left style="thin"/>
      <right style="dotted"/>
      <top>
        <color indexed="63"/>
      </top>
      <bottom>
        <color indexed="63"/>
      </bottom>
    </border>
    <border>
      <left style="medium"/>
      <right>
        <color indexed="63"/>
      </right>
      <top style="medium"/>
      <bottom style="thin"/>
    </border>
    <border>
      <left>
        <color indexed="63"/>
      </left>
      <right>
        <color indexed="63"/>
      </right>
      <top style="thin"/>
      <bottom style="thin"/>
    </border>
    <border>
      <left>
        <color indexed="63"/>
      </left>
      <right style="thin"/>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right style="thin">
        <color theme="0"/>
      </right>
      <top/>
      <bottom/>
    </border>
    <border>
      <left style="thin">
        <color theme="0"/>
      </left>
      <right/>
      <top/>
      <bottom/>
    </border>
    <border>
      <left>
        <color indexed="63"/>
      </left>
      <right style="thin"/>
      <top style="thin"/>
      <bottom style="medium"/>
    </border>
    <border>
      <left style="thin"/>
      <right>
        <color indexed="63"/>
      </right>
      <top style="thin"/>
      <bottom style="medium"/>
    </border>
    <border>
      <left style="thin"/>
      <right style="dotted"/>
      <top style="medium"/>
      <bottom style="medium"/>
    </border>
    <border>
      <left style="thin"/>
      <right style="medium"/>
      <top>
        <color indexed="63"/>
      </top>
      <bottom>
        <color indexed="63"/>
      </bottom>
    </border>
    <border>
      <left style="medium"/>
      <right>
        <color indexed="63"/>
      </right>
      <top style="thin"/>
      <bottom>
        <color indexed="63"/>
      </bottom>
    </border>
    <border>
      <left style="medium"/>
      <right>
        <color indexed="63"/>
      </right>
      <top style="thin"/>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6" fillId="0" borderId="0" applyNumberFormat="0" applyFill="0" applyBorder="0" applyAlignment="0" applyProtection="0"/>
    <xf numFmtId="0" fontId="72" fillId="32" borderId="0" applyNumberFormat="0" applyBorder="0" applyAlignment="0" applyProtection="0"/>
  </cellStyleXfs>
  <cellXfs count="399">
    <xf numFmtId="0" fontId="0" fillId="0" borderId="0" xfId="0" applyAlignment="1">
      <alignment/>
    </xf>
    <xf numFmtId="0" fontId="8" fillId="0" borderId="0" xfId="0" applyFont="1" applyAlignment="1">
      <alignment vertical="center" wrapText="1"/>
    </xf>
    <xf numFmtId="0" fontId="8" fillId="0" borderId="10" xfId="0" applyFont="1" applyBorder="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9" fillId="33" borderId="0" xfId="0" applyFont="1" applyFill="1" applyAlignment="1">
      <alignment vertical="center" wrapText="1"/>
    </xf>
    <xf numFmtId="0" fontId="8" fillId="33" borderId="0" xfId="0" applyFont="1" applyFill="1" applyAlignment="1">
      <alignment vertical="center"/>
    </xf>
    <xf numFmtId="0" fontId="8" fillId="0" borderId="10" xfId="0" applyFont="1" applyBorder="1" applyAlignment="1">
      <alignment horizontal="center" vertical="center"/>
    </xf>
    <xf numFmtId="0" fontId="8" fillId="0" borderId="11" xfId="0" applyFont="1" applyBorder="1" applyAlignment="1">
      <alignment vertical="center"/>
    </xf>
    <xf numFmtId="0" fontId="11" fillId="0" borderId="0" xfId="0" applyFont="1" applyAlignment="1">
      <alignment vertical="top"/>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11" fillId="0" borderId="0" xfId="0" applyFont="1" applyAlignment="1">
      <alignment wrapText="1"/>
    </xf>
    <xf numFmtId="0" fontId="12" fillId="34" borderId="0" xfId="0" applyFont="1" applyFill="1" applyAlignment="1">
      <alignment vertical="center" wrapText="1"/>
    </xf>
    <xf numFmtId="0" fontId="8" fillId="34" borderId="0" xfId="0" applyFont="1" applyFill="1" applyAlignment="1">
      <alignment vertical="center"/>
    </xf>
    <xf numFmtId="0" fontId="8" fillId="0" borderId="0" xfId="0" applyFont="1" applyAlignment="1">
      <alignment horizontal="right" vertical="center" wrapText="1"/>
    </xf>
    <xf numFmtId="0" fontId="8" fillId="0" borderId="0" xfId="0" applyFont="1" applyAlignment="1">
      <alignment/>
    </xf>
    <xf numFmtId="0" fontId="8" fillId="0" borderId="0" xfId="0" applyFont="1" applyAlignment="1">
      <alignment horizontal="right"/>
    </xf>
    <xf numFmtId="0" fontId="13" fillId="33" borderId="0" xfId="0" applyFont="1" applyFill="1" applyAlignment="1">
      <alignment/>
    </xf>
    <xf numFmtId="0" fontId="8" fillId="33" borderId="0" xfId="0" applyFont="1" applyFill="1" applyAlignment="1">
      <alignment/>
    </xf>
    <xf numFmtId="0" fontId="13" fillId="0" borderId="0" xfId="0" applyFont="1" applyAlignment="1">
      <alignment/>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xf>
    <xf numFmtId="0" fontId="8" fillId="0" borderId="0" xfId="0" applyFont="1" applyBorder="1" applyAlignment="1">
      <alignment/>
    </xf>
    <xf numFmtId="0" fontId="8" fillId="0" borderId="10" xfId="0" applyFont="1" applyBorder="1" applyAlignment="1">
      <alignment horizontal="center"/>
    </xf>
    <xf numFmtId="0" fontId="8" fillId="0" borderId="20" xfId="0" applyFont="1" applyBorder="1" applyAlignment="1">
      <alignment horizontal="center" vertical="center"/>
    </xf>
    <xf numFmtId="0" fontId="8" fillId="0" borderId="22" xfId="0" applyFont="1" applyBorder="1" applyAlignment="1">
      <alignment/>
    </xf>
    <xf numFmtId="0" fontId="8" fillId="0" borderId="25" xfId="0" applyFont="1" applyBorder="1" applyAlignment="1">
      <alignment/>
    </xf>
    <xf numFmtId="0" fontId="8" fillId="0" borderId="26" xfId="0" applyFont="1" applyBorder="1" applyAlignment="1">
      <alignment horizontal="center"/>
    </xf>
    <xf numFmtId="0" fontId="8" fillId="0" borderId="27" xfId="0" applyFont="1" applyBorder="1" applyAlignment="1">
      <alignment horizontal="center"/>
    </xf>
    <xf numFmtId="0" fontId="8" fillId="0" borderId="27" xfId="0" applyFont="1" applyBorder="1" applyAlignment="1">
      <alignment/>
    </xf>
    <xf numFmtId="0" fontId="8" fillId="0" borderId="11" xfId="0" applyFont="1" applyBorder="1" applyAlignment="1">
      <alignment horizontal="center"/>
    </xf>
    <xf numFmtId="0" fontId="8" fillId="0" borderId="26" xfId="0" applyFont="1" applyBorder="1" applyAlignment="1">
      <alignment/>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lignment horizontal="center"/>
    </xf>
    <xf numFmtId="0" fontId="8" fillId="0" borderId="21" xfId="0" applyFont="1" applyBorder="1" applyAlignment="1">
      <alignment horizontal="center"/>
    </xf>
    <xf numFmtId="0" fontId="8" fillId="0" borderId="25" xfId="0" applyFont="1" applyBorder="1" applyAlignment="1">
      <alignment horizontal="center"/>
    </xf>
    <xf numFmtId="9" fontId="8" fillId="0" borderId="36" xfId="0" applyNumberFormat="1" applyFont="1" applyBorder="1" applyAlignment="1">
      <alignment horizontal="center"/>
    </xf>
    <xf numFmtId="176" fontId="8" fillId="0" borderId="29" xfId="0" applyNumberFormat="1" applyFont="1" applyBorder="1" applyAlignment="1">
      <alignment horizontal="center"/>
    </xf>
    <xf numFmtId="0" fontId="13" fillId="0" borderId="0" xfId="0" applyFont="1" applyFill="1" applyBorder="1" applyAlignment="1">
      <alignment/>
    </xf>
    <xf numFmtId="0" fontId="8" fillId="0" borderId="0" xfId="0" applyFont="1" applyFill="1" applyAlignment="1">
      <alignment/>
    </xf>
    <xf numFmtId="0" fontId="8" fillId="0" borderId="37" xfId="0" applyFont="1" applyBorder="1" applyAlignment="1">
      <alignment horizontal="center"/>
    </xf>
    <xf numFmtId="0" fontId="8" fillId="0" borderId="38" xfId="0" applyFont="1" applyBorder="1" applyAlignment="1">
      <alignment horizontal="center"/>
    </xf>
    <xf numFmtId="0" fontId="8" fillId="0" borderId="36" xfId="0" applyFont="1" applyBorder="1" applyAlignment="1">
      <alignment horizontal="center"/>
    </xf>
    <xf numFmtId="0" fontId="8" fillId="0" borderId="39" xfId="0" applyFont="1" applyBorder="1" applyAlignment="1">
      <alignment horizontal="center"/>
    </xf>
    <xf numFmtId="0" fontId="11" fillId="0" borderId="40" xfId="0" applyFont="1" applyBorder="1" applyAlignment="1">
      <alignment horizontal="center"/>
    </xf>
    <xf numFmtId="0" fontId="11" fillId="0" borderId="39" xfId="0" applyFont="1" applyBorder="1" applyAlignment="1">
      <alignment horizontal="center"/>
    </xf>
    <xf numFmtId="0" fontId="8" fillId="0" borderId="41" xfId="0" applyFont="1" applyBorder="1" applyAlignment="1">
      <alignment/>
    </xf>
    <xf numFmtId="0" fontId="8" fillId="0" borderId="42" xfId="0" applyFont="1" applyBorder="1" applyAlignment="1">
      <alignment/>
    </xf>
    <xf numFmtId="0" fontId="8" fillId="0" borderId="42" xfId="0" applyFont="1" applyBorder="1" applyAlignment="1">
      <alignment horizontal="center"/>
    </xf>
    <xf numFmtId="0" fontId="8" fillId="0" borderId="39" xfId="0" applyFont="1" applyBorder="1" applyAlignment="1">
      <alignment/>
    </xf>
    <xf numFmtId="0" fontId="11" fillId="0" borderId="0" xfId="0" applyFont="1" applyAlignment="1">
      <alignment/>
    </xf>
    <xf numFmtId="0" fontId="8" fillId="0" borderId="43" xfId="0" applyFont="1" applyBorder="1" applyAlignment="1">
      <alignment horizontal="center"/>
    </xf>
    <xf numFmtId="0" fontId="13" fillId="0" borderId="38" xfId="0" applyFont="1" applyFill="1" applyBorder="1" applyAlignment="1">
      <alignment/>
    </xf>
    <xf numFmtId="0" fontId="9" fillId="0" borderId="0" xfId="0" applyFont="1" applyAlignment="1">
      <alignment/>
    </xf>
    <xf numFmtId="0" fontId="9" fillId="0" borderId="0" xfId="0" applyFont="1" applyAlignment="1">
      <alignment horizontal="left" vertical="center"/>
    </xf>
    <xf numFmtId="0" fontId="9" fillId="0" borderId="0" xfId="0" applyFont="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horizontal="center" vertical="center"/>
    </xf>
    <xf numFmtId="0" fontId="8" fillId="0" borderId="41" xfId="0" applyFont="1" applyBorder="1" applyAlignment="1">
      <alignment vertical="center"/>
    </xf>
    <xf numFmtId="0" fontId="8" fillId="0" borderId="47" xfId="0" applyFont="1" applyBorder="1" applyAlignment="1">
      <alignment horizontal="center" vertical="center"/>
    </xf>
    <xf numFmtId="0" fontId="8" fillId="0" borderId="4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Alignment="1">
      <alignment horizontal="left" vertical="center" wrapText="1"/>
    </xf>
    <xf numFmtId="0" fontId="15" fillId="0" borderId="0" xfId="0" applyFont="1" applyAlignment="1">
      <alignment vertical="center"/>
    </xf>
    <xf numFmtId="0" fontId="8" fillId="0" borderId="44" xfId="0" applyFont="1" applyFill="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0" xfId="0" applyFont="1" applyBorder="1" applyAlignment="1">
      <alignment vertical="center"/>
    </xf>
    <xf numFmtId="0" fontId="11" fillId="0" borderId="0" xfId="0" applyFont="1" applyAlignment="1">
      <alignment horizontal="right" wrapText="1"/>
    </xf>
    <xf numFmtId="0" fontId="8" fillId="0" borderId="50" xfId="0" applyFont="1" applyBorder="1" applyAlignment="1">
      <alignment vertic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14" xfId="0" applyFont="1" applyBorder="1" applyAlignment="1">
      <alignment/>
    </xf>
    <xf numFmtId="0" fontId="8" fillId="0" borderId="14" xfId="0" applyFont="1" applyBorder="1" applyAlignment="1">
      <alignment horizontal="center"/>
    </xf>
    <xf numFmtId="0" fontId="8" fillId="0" borderId="14" xfId="0" applyFont="1" applyFill="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5" xfId="0" applyFont="1" applyBorder="1" applyAlignment="1">
      <alignment/>
    </xf>
    <xf numFmtId="0" fontId="8" fillId="0" borderId="48" xfId="0" applyFont="1" applyBorder="1" applyAlignment="1">
      <alignment horizontal="center"/>
    </xf>
    <xf numFmtId="0" fontId="8" fillId="0" borderId="15" xfId="0" applyFont="1" applyBorder="1" applyAlignment="1">
      <alignment horizontal="center"/>
    </xf>
    <xf numFmtId="0" fontId="8" fillId="0" borderId="49" xfId="0" applyFont="1" applyBorder="1" applyAlignment="1">
      <alignment horizontal="center"/>
    </xf>
    <xf numFmtId="0" fontId="8" fillId="0" borderId="16" xfId="0" applyFont="1" applyBorder="1" applyAlignment="1">
      <alignment horizontal="center"/>
    </xf>
    <xf numFmtId="0" fontId="8" fillId="0" borderId="16" xfId="0" applyFont="1" applyBorder="1" applyAlignment="1">
      <alignment/>
    </xf>
    <xf numFmtId="0" fontId="8" fillId="0" borderId="54" xfId="0" applyFont="1" applyBorder="1" applyAlignment="1">
      <alignment/>
    </xf>
    <xf numFmtId="0" fontId="8" fillId="0" borderId="55" xfId="0" applyFont="1" applyBorder="1" applyAlignment="1">
      <alignment/>
    </xf>
    <xf numFmtId="0" fontId="8" fillId="0" borderId="55" xfId="0" applyFont="1" applyBorder="1" applyAlignment="1">
      <alignment horizontal="center"/>
    </xf>
    <xf numFmtId="0" fontId="11" fillId="0" borderId="56" xfId="0" applyFont="1" applyBorder="1" applyAlignment="1">
      <alignment horizontal="center"/>
    </xf>
    <xf numFmtId="0" fontId="8" fillId="0" borderId="57" xfId="0" applyFont="1" applyBorder="1" applyAlignment="1">
      <alignment horizontal="center"/>
    </xf>
    <xf numFmtId="0" fontId="8" fillId="0" borderId="44" xfId="0" applyFont="1" applyBorder="1" applyAlignment="1">
      <alignment horizontal="center"/>
    </xf>
    <xf numFmtId="0" fontId="8" fillId="0" borderId="44" xfId="0" applyFont="1" applyBorder="1" applyAlignment="1">
      <alignment/>
    </xf>
    <xf numFmtId="0" fontId="8" fillId="0" borderId="48" xfId="0" applyFont="1" applyBorder="1" applyAlignment="1">
      <alignment/>
    </xf>
    <xf numFmtId="0" fontId="8" fillId="0" borderId="58" xfId="0" applyFont="1" applyBorder="1" applyAlignment="1">
      <alignment/>
    </xf>
    <xf numFmtId="0" fontId="8" fillId="0" borderId="59" xfId="0" applyFont="1" applyBorder="1" applyAlignment="1">
      <alignment/>
    </xf>
    <xf numFmtId="0" fontId="8" fillId="0" borderId="60" xfId="0" applyFont="1" applyBorder="1" applyAlignment="1">
      <alignment horizontal="center"/>
    </xf>
    <xf numFmtId="0" fontId="8" fillId="0" borderId="61" xfId="0" applyFont="1" applyBorder="1" applyAlignment="1">
      <alignment/>
    </xf>
    <xf numFmtId="0" fontId="8" fillId="0" borderId="49"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47" xfId="0" applyFont="1" applyBorder="1" applyAlignment="1">
      <alignment/>
    </xf>
    <xf numFmtId="0" fontId="8" fillId="0" borderId="62" xfId="0" applyFont="1" applyBorder="1" applyAlignment="1">
      <alignment/>
    </xf>
    <xf numFmtId="0" fontId="8" fillId="0" borderId="63" xfId="0" applyFont="1" applyBorder="1" applyAlignment="1">
      <alignment/>
    </xf>
    <xf numFmtId="0" fontId="8" fillId="0" borderId="64" xfId="0" applyFont="1" applyBorder="1" applyAlignment="1">
      <alignment vertical="center" wrapText="1"/>
    </xf>
    <xf numFmtId="0" fontId="8" fillId="0" borderId="52" xfId="0" applyFont="1" applyBorder="1" applyAlignment="1">
      <alignment vertical="center" wrapText="1"/>
    </xf>
    <xf numFmtId="0" fontId="11" fillId="35" borderId="42" xfId="0" applyFont="1" applyFill="1" applyBorder="1" applyAlignment="1">
      <alignment horizontal="center"/>
    </xf>
    <xf numFmtId="9" fontId="11" fillId="35" borderId="65" xfId="0" applyNumberFormat="1" applyFont="1" applyFill="1" applyBorder="1" applyAlignment="1">
      <alignment horizontal="center"/>
    </xf>
    <xf numFmtId="0" fontId="11" fillId="35" borderId="22" xfId="0" applyFont="1" applyFill="1" applyBorder="1" applyAlignment="1">
      <alignment horizontal="center"/>
    </xf>
    <xf numFmtId="0" fontId="11" fillId="35" borderId="25" xfId="0" applyFont="1" applyFill="1" applyBorder="1" applyAlignment="1">
      <alignment horizontal="center"/>
    </xf>
    <xf numFmtId="0" fontId="8" fillId="0" borderId="62" xfId="0" applyFont="1" applyBorder="1" applyAlignment="1">
      <alignment horizontal="center" vertical="center"/>
    </xf>
    <xf numFmtId="0" fontId="8" fillId="0" borderId="66" xfId="0" applyFont="1" applyBorder="1" applyAlignment="1">
      <alignment/>
    </xf>
    <xf numFmtId="0" fontId="8" fillId="0" borderId="23" xfId="0" applyFont="1" applyBorder="1" applyAlignment="1">
      <alignment/>
    </xf>
    <xf numFmtId="0" fontId="8" fillId="0" borderId="67" xfId="0" applyFont="1" applyBorder="1" applyAlignment="1">
      <alignment/>
    </xf>
    <xf numFmtId="0" fontId="8" fillId="0" borderId="68" xfId="0" applyFont="1" applyBorder="1" applyAlignment="1">
      <alignment horizontal="center"/>
    </xf>
    <xf numFmtId="0" fontId="8" fillId="0" borderId="10" xfId="0" applyFont="1" applyBorder="1" applyAlignment="1">
      <alignment/>
    </xf>
    <xf numFmtId="0" fontId="8" fillId="0" borderId="64" xfId="0" applyFont="1" applyBorder="1" applyAlignment="1">
      <alignment horizontal="center"/>
    </xf>
    <xf numFmtId="0" fontId="8" fillId="0" borderId="24" xfId="0" applyFont="1" applyBorder="1" applyAlignment="1">
      <alignment/>
    </xf>
    <xf numFmtId="0" fontId="8" fillId="0" borderId="59" xfId="0" applyFont="1" applyBorder="1" applyAlignment="1">
      <alignment horizontal="center"/>
    </xf>
    <xf numFmtId="0" fontId="13" fillId="0" borderId="0" xfId="0" applyFont="1" applyFill="1" applyBorder="1" applyAlignment="1">
      <alignment vertical="top"/>
    </xf>
    <xf numFmtId="9" fontId="8" fillId="0" borderId="0" xfId="0" applyNumberFormat="1" applyFont="1" applyAlignment="1">
      <alignment/>
    </xf>
    <xf numFmtId="176" fontId="8" fillId="0" borderId="0" xfId="0" applyNumberFormat="1" applyFont="1" applyAlignment="1">
      <alignment/>
    </xf>
    <xf numFmtId="49" fontId="11" fillId="0" borderId="65" xfId="0" applyNumberFormat="1" applyFont="1" applyFill="1" applyBorder="1" applyAlignment="1">
      <alignment horizontal="center"/>
    </xf>
    <xf numFmtId="0" fontId="11" fillId="0" borderId="42" xfId="0" applyFont="1" applyFill="1" applyBorder="1" applyAlignment="1">
      <alignment horizontal="center"/>
    </xf>
    <xf numFmtId="49" fontId="11" fillId="0" borderId="69" xfId="0" applyNumberFormat="1" applyFont="1" applyFill="1" applyBorder="1" applyAlignment="1">
      <alignment horizontal="center"/>
    </xf>
    <xf numFmtId="9" fontId="11" fillId="0" borderId="65" xfId="0" applyNumberFormat="1" applyFont="1" applyFill="1" applyBorder="1" applyAlignment="1">
      <alignment horizontal="center"/>
    </xf>
    <xf numFmtId="0" fontId="11" fillId="0" borderId="0" xfId="0" applyFont="1" applyFill="1" applyBorder="1" applyAlignment="1">
      <alignment horizontal="center"/>
    </xf>
    <xf numFmtId="0" fontId="73" fillId="0" borderId="43" xfId="0" applyFont="1" applyBorder="1" applyAlignment="1">
      <alignment horizontal="center"/>
    </xf>
    <xf numFmtId="0" fontId="8" fillId="0" borderId="28" xfId="0" applyFont="1" applyBorder="1" applyAlignment="1">
      <alignment/>
    </xf>
    <xf numFmtId="0" fontId="8" fillId="0" borderId="58" xfId="0" applyFont="1" applyBorder="1" applyAlignment="1">
      <alignment horizontal="center"/>
    </xf>
    <xf numFmtId="0" fontId="8" fillId="0" borderId="61" xfId="0" applyFont="1" applyBorder="1" applyAlignment="1">
      <alignment horizontal="center"/>
    </xf>
    <xf numFmtId="0" fontId="73" fillId="0" borderId="0" xfId="0" applyFont="1" applyBorder="1" applyAlignment="1">
      <alignment horizontal="center"/>
    </xf>
    <xf numFmtId="0" fontId="8" fillId="0" borderId="70" xfId="0" applyFont="1" applyBorder="1" applyAlignment="1">
      <alignment/>
    </xf>
    <xf numFmtId="0" fontId="73" fillId="0" borderId="43" xfId="0" applyFont="1" applyFill="1" applyBorder="1" applyAlignment="1">
      <alignment horizontal="center" vertical="center"/>
    </xf>
    <xf numFmtId="0" fontId="73" fillId="0" borderId="11" xfId="0" applyFont="1" applyFill="1" applyBorder="1" applyAlignment="1">
      <alignment horizontal="center" vertical="center"/>
    </xf>
    <xf numFmtId="9" fontId="8" fillId="0" borderId="51" xfId="0" applyNumberFormat="1" applyFont="1" applyBorder="1" applyAlignment="1">
      <alignment horizontal="center"/>
    </xf>
    <xf numFmtId="0" fontId="8" fillId="0" borderId="46" xfId="0" applyFont="1" applyBorder="1" applyAlignment="1">
      <alignment/>
    </xf>
    <xf numFmtId="0" fontId="8" fillId="0" borderId="45" xfId="0" applyFont="1" applyBorder="1" applyAlignment="1">
      <alignment/>
    </xf>
    <xf numFmtId="0" fontId="8" fillId="0" borderId="64" xfId="0" applyFont="1" applyBorder="1" applyAlignment="1">
      <alignment/>
    </xf>
    <xf numFmtId="0" fontId="8" fillId="0" borderId="63" xfId="0" applyFont="1" applyBorder="1" applyAlignment="1">
      <alignment horizontal="center"/>
    </xf>
    <xf numFmtId="0" fontId="8" fillId="0" borderId="71" xfId="0" applyFont="1" applyBorder="1" applyAlignment="1">
      <alignment horizontal="center"/>
    </xf>
    <xf numFmtId="0" fontId="8" fillId="0" borderId="72" xfId="0" applyFont="1" applyBorder="1" applyAlignment="1">
      <alignment/>
    </xf>
    <xf numFmtId="0" fontId="73" fillId="0" borderId="36" xfId="0" applyFont="1" applyBorder="1" applyAlignment="1">
      <alignment horizontal="center"/>
    </xf>
    <xf numFmtId="0" fontId="74" fillId="0" borderId="26" xfId="0" applyFont="1" applyBorder="1" applyAlignment="1">
      <alignment horizontal="center"/>
    </xf>
    <xf numFmtId="0" fontId="73" fillId="0" borderId="26" xfId="0" applyFont="1" applyBorder="1" applyAlignment="1">
      <alignment horizontal="center"/>
    </xf>
    <xf numFmtId="9" fontId="8" fillId="0" borderId="38" xfId="0" applyNumberFormat="1" applyFont="1" applyBorder="1" applyAlignment="1">
      <alignment horizontal="center"/>
    </xf>
    <xf numFmtId="0" fontId="8" fillId="0" borderId="73" xfId="0" applyFont="1" applyBorder="1" applyAlignment="1">
      <alignment horizontal="center"/>
    </xf>
    <xf numFmtId="0" fontId="11" fillId="35" borderId="41" xfId="0" applyFont="1" applyFill="1" applyBorder="1" applyAlignment="1">
      <alignment/>
    </xf>
    <xf numFmtId="0" fontId="8" fillId="0" borderId="73" xfId="0" applyFont="1" applyBorder="1" applyAlignment="1">
      <alignment/>
    </xf>
    <xf numFmtId="0" fontId="11" fillId="0" borderId="41" xfId="0" applyFont="1" applyFill="1" applyBorder="1" applyAlignment="1">
      <alignment/>
    </xf>
    <xf numFmtId="0" fontId="11" fillId="0" borderId="42" xfId="0" applyFont="1" applyFill="1" applyBorder="1" applyAlignment="1">
      <alignment horizontal="center" wrapText="1"/>
    </xf>
    <xf numFmtId="0" fontId="11" fillId="0" borderId="41" xfId="0" applyFont="1" applyFill="1" applyBorder="1" applyAlignment="1">
      <alignment wrapText="1"/>
    </xf>
    <xf numFmtId="0" fontId="8" fillId="18" borderId="0" xfId="0" applyFont="1" applyFill="1" applyAlignment="1">
      <alignment/>
    </xf>
    <xf numFmtId="0" fontId="8" fillId="0" borderId="42" xfId="0" applyFont="1" applyFill="1" applyBorder="1" applyAlignment="1">
      <alignment/>
    </xf>
    <xf numFmtId="0" fontId="8" fillId="0" borderId="71" xfId="0" applyFont="1" applyBorder="1" applyAlignment="1">
      <alignment/>
    </xf>
    <xf numFmtId="0" fontId="8" fillId="0" borderId="74" xfId="0" applyFont="1" applyBorder="1" applyAlignment="1">
      <alignment/>
    </xf>
    <xf numFmtId="0" fontId="8" fillId="0" borderId="68" xfId="0" applyFont="1" applyBorder="1" applyAlignment="1">
      <alignment/>
    </xf>
    <xf numFmtId="0" fontId="8" fillId="0" borderId="75" xfId="0" applyFont="1" applyBorder="1" applyAlignment="1">
      <alignment/>
    </xf>
    <xf numFmtId="0" fontId="8" fillId="0" borderId="75" xfId="0" applyFont="1" applyFill="1" applyBorder="1" applyAlignment="1">
      <alignment/>
    </xf>
    <xf numFmtId="0" fontId="8" fillId="0" borderId="76" xfId="0" applyFont="1" applyBorder="1" applyAlignment="1">
      <alignment/>
    </xf>
    <xf numFmtId="0" fontId="8" fillId="0" borderId="77" xfId="0" applyFont="1" applyBorder="1" applyAlignment="1">
      <alignment/>
    </xf>
    <xf numFmtId="0" fontId="8" fillId="0" borderId="21" xfId="0" applyFont="1" applyFill="1" applyBorder="1" applyAlignment="1">
      <alignment/>
    </xf>
    <xf numFmtId="0" fontId="8" fillId="0" borderId="60" xfId="0" applyFont="1" applyBorder="1" applyAlignment="1">
      <alignment/>
    </xf>
    <xf numFmtId="0" fontId="73" fillId="0" borderId="38" xfId="0" applyFont="1" applyBorder="1" applyAlignment="1">
      <alignment horizontal="center"/>
    </xf>
    <xf numFmtId="0" fontId="73" fillId="0" borderId="32" xfId="0" applyFont="1" applyBorder="1" applyAlignment="1">
      <alignment horizontal="center"/>
    </xf>
    <xf numFmtId="9" fontId="8" fillId="0" borderId="29" xfId="0" applyNumberFormat="1" applyFont="1" applyBorder="1" applyAlignment="1">
      <alignment horizontal="center"/>
    </xf>
    <xf numFmtId="0" fontId="9" fillId="0" borderId="0" xfId="0" applyFont="1" applyFill="1" applyAlignment="1">
      <alignment vertical="center"/>
    </xf>
    <xf numFmtId="0" fontId="75" fillId="10" borderId="0" xfId="0" applyFont="1" applyFill="1" applyAlignment="1">
      <alignment vertical="center"/>
    </xf>
    <xf numFmtId="0" fontId="76" fillId="10" borderId="0" xfId="0" applyFont="1" applyFill="1" applyAlignment="1">
      <alignment vertical="center" wrapText="1"/>
    </xf>
    <xf numFmtId="0" fontId="76" fillId="10" borderId="0" xfId="0" applyFont="1" applyFill="1" applyAlignment="1">
      <alignment vertical="center"/>
    </xf>
    <xf numFmtId="0" fontId="75" fillId="0" borderId="0" xfId="0" applyFont="1" applyAlignment="1">
      <alignment vertical="center"/>
    </xf>
    <xf numFmtId="0" fontId="76" fillId="0" borderId="0" xfId="0" applyFont="1" applyAlignment="1">
      <alignment vertical="center" wrapText="1"/>
    </xf>
    <xf numFmtId="0" fontId="76" fillId="0" borderId="0" xfId="0" applyFont="1" applyAlignment="1">
      <alignment vertical="center"/>
    </xf>
    <xf numFmtId="0" fontId="77" fillId="36" borderId="14" xfId="0" applyFont="1" applyFill="1" applyBorder="1" applyAlignment="1">
      <alignment horizontal="center" vertical="center" wrapText="1"/>
    </xf>
    <xf numFmtId="0" fontId="77" fillId="0" borderId="14" xfId="0" applyFont="1" applyBorder="1" applyAlignment="1">
      <alignment vertical="center" wrapText="1"/>
    </xf>
    <xf numFmtId="0" fontId="77" fillId="0" borderId="14" xfId="0" applyFont="1" applyBorder="1" applyAlignment="1">
      <alignment horizontal="right" vertical="center" wrapText="1"/>
    </xf>
    <xf numFmtId="0" fontId="78" fillId="0" borderId="0" xfId="0" applyFont="1" applyBorder="1" applyAlignment="1">
      <alignment vertical="center"/>
    </xf>
    <xf numFmtId="0" fontId="76" fillId="0" borderId="0" xfId="0" applyFont="1" applyBorder="1" applyAlignment="1">
      <alignment vertical="center"/>
    </xf>
    <xf numFmtId="176" fontId="11" fillId="35" borderId="65" xfId="0" applyNumberFormat="1" applyFont="1" applyFill="1" applyBorder="1" applyAlignment="1">
      <alignment horizontal="center"/>
    </xf>
    <xf numFmtId="0" fontId="8" fillId="35" borderId="28" xfId="0" applyFont="1" applyFill="1" applyBorder="1" applyAlignment="1">
      <alignment/>
    </xf>
    <xf numFmtId="0" fontId="8" fillId="35" borderId="23" xfId="0" applyFont="1" applyFill="1" applyBorder="1" applyAlignment="1">
      <alignment/>
    </xf>
    <xf numFmtId="0" fontId="11" fillId="35" borderId="42" xfId="0" applyFont="1" applyFill="1" applyBorder="1" applyAlignment="1">
      <alignment horizontal="center" wrapText="1"/>
    </xf>
    <xf numFmtId="0" fontId="8" fillId="35" borderId="70" xfId="0" applyFont="1" applyFill="1" applyBorder="1" applyAlignment="1">
      <alignment/>
    </xf>
    <xf numFmtId="0" fontId="8" fillId="35" borderId="78" xfId="0" applyFont="1" applyFill="1" applyBorder="1" applyAlignment="1">
      <alignment/>
    </xf>
    <xf numFmtId="0" fontId="79" fillId="0" borderId="0" xfId="0" applyFont="1" applyFill="1" applyBorder="1" applyAlignment="1">
      <alignment/>
    </xf>
    <xf numFmtId="0" fontId="56" fillId="0" borderId="0" xfId="0" applyFont="1" applyAlignment="1">
      <alignment vertical="center"/>
    </xf>
    <xf numFmtId="0" fontId="80" fillId="0" borderId="0" xfId="0" applyFont="1" applyAlignment="1">
      <alignment vertical="center"/>
    </xf>
    <xf numFmtId="0" fontId="80" fillId="0" borderId="14" xfId="0" applyFont="1" applyBorder="1" applyAlignment="1">
      <alignment vertical="center"/>
    </xf>
    <xf numFmtId="0" fontId="80" fillId="0" borderId="14" xfId="0" applyFont="1" applyBorder="1" applyAlignment="1">
      <alignment vertical="center" wrapText="1"/>
    </xf>
    <xf numFmtId="0" fontId="80" fillId="0" borderId="55" xfId="0" applyFont="1" applyBorder="1" applyAlignment="1">
      <alignment vertical="center"/>
    </xf>
    <xf numFmtId="0" fontId="80" fillId="0" borderId="61" xfId="0" applyFont="1" applyBorder="1" applyAlignment="1">
      <alignment vertical="center"/>
    </xf>
    <xf numFmtId="0" fontId="80" fillId="0" borderId="60" xfId="0" applyFont="1" applyBorder="1" applyAlignment="1">
      <alignment vertical="center"/>
    </xf>
    <xf numFmtId="9" fontId="80" fillId="0" borderId="60" xfId="0" applyNumberFormat="1" applyFont="1" applyBorder="1" applyAlignment="1">
      <alignment vertical="center"/>
    </xf>
    <xf numFmtId="0" fontId="56" fillId="37" borderId="60" xfId="0" applyFont="1" applyFill="1" applyBorder="1" applyAlignment="1">
      <alignment horizontal="right" vertical="center"/>
    </xf>
    <xf numFmtId="0" fontId="80" fillId="0" borderId="79" xfId="0" applyFont="1" applyBorder="1" applyAlignment="1">
      <alignment horizontal="right" vertical="center"/>
    </xf>
    <xf numFmtId="0" fontId="80" fillId="0" borderId="80" xfId="0" applyFont="1" applyBorder="1" applyAlignment="1">
      <alignment vertical="center"/>
    </xf>
    <xf numFmtId="0" fontId="80" fillId="0" borderId="57" xfId="0" applyFont="1" applyBorder="1" applyAlignment="1">
      <alignment vertical="center"/>
    </xf>
    <xf numFmtId="9" fontId="80" fillId="0" borderId="57" xfId="0" applyNumberFormat="1" applyFont="1" applyBorder="1" applyAlignment="1">
      <alignment vertical="center"/>
    </xf>
    <xf numFmtId="0" fontId="56" fillId="37" borderId="57" xfId="0" applyFont="1" applyFill="1" applyBorder="1" applyAlignment="1">
      <alignment horizontal="right" vertical="center"/>
    </xf>
    <xf numFmtId="0" fontId="80" fillId="0" borderId="81" xfId="0" applyFont="1" applyBorder="1" applyAlignment="1">
      <alignment horizontal="right" vertical="center"/>
    </xf>
    <xf numFmtId="0" fontId="80" fillId="0" borderId="22" xfId="0" applyFont="1" applyBorder="1" applyAlignment="1">
      <alignment vertical="center"/>
    </xf>
    <xf numFmtId="0" fontId="80" fillId="0" borderId="21" xfId="0" applyFont="1" applyBorder="1" applyAlignment="1">
      <alignment vertical="center"/>
    </xf>
    <xf numFmtId="9" fontId="80" fillId="0" borderId="21" xfId="0" applyNumberFormat="1" applyFont="1" applyBorder="1" applyAlignment="1">
      <alignment vertical="center"/>
    </xf>
    <xf numFmtId="0" fontId="56" fillId="37" borderId="21" xfId="0" applyFont="1" applyFill="1" applyBorder="1" applyAlignment="1">
      <alignment horizontal="right" vertical="center"/>
    </xf>
    <xf numFmtId="0" fontId="80" fillId="0" borderId="82" xfId="0" applyFont="1" applyBorder="1" applyAlignment="1">
      <alignment horizontal="right" vertical="center"/>
    </xf>
    <xf numFmtId="0" fontId="80" fillId="0" borderId="58" xfId="0" applyFont="1" applyBorder="1" applyAlignment="1">
      <alignment vertical="center"/>
    </xf>
    <xf numFmtId="9" fontId="80" fillId="0" borderId="14" xfId="0" applyNumberFormat="1" applyFont="1" applyBorder="1" applyAlignment="1">
      <alignment vertical="center"/>
    </xf>
    <xf numFmtId="0" fontId="56" fillId="37" borderId="14" xfId="0" applyFont="1" applyFill="1" applyBorder="1" applyAlignment="1">
      <alignment horizontal="right" vertical="center"/>
    </xf>
    <xf numFmtId="0" fontId="80" fillId="0" borderId="55" xfId="0" applyFont="1" applyBorder="1" applyAlignment="1">
      <alignment horizontal="right" vertical="center"/>
    </xf>
    <xf numFmtId="0" fontId="80" fillId="0" borderId="60" xfId="0" applyFont="1" applyBorder="1" applyAlignment="1">
      <alignment vertical="center" wrapText="1"/>
    </xf>
    <xf numFmtId="0" fontId="80" fillId="0" borderId="60" xfId="0" applyFont="1" applyBorder="1" applyAlignment="1">
      <alignment horizontal="right" vertical="center"/>
    </xf>
    <xf numFmtId="0" fontId="80" fillId="0" borderId="57" xfId="0" applyFont="1" applyBorder="1" applyAlignment="1">
      <alignment horizontal="right" vertical="center"/>
    </xf>
    <xf numFmtId="0" fontId="80" fillId="0" borderId="21" xfId="0" applyFont="1" applyBorder="1" applyAlignment="1">
      <alignment horizontal="right" vertical="center"/>
    </xf>
    <xf numFmtId="0" fontId="80" fillId="0" borderId="61" xfId="0" applyFont="1" applyBorder="1" applyAlignment="1">
      <alignment vertical="center" wrapText="1"/>
    </xf>
    <xf numFmtId="0" fontId="75" fillId="0" borderId="0" xfId="0" applyFont="1" applyFill="1" applyAlignment="1">
      <alignment vertical="center"/>
    </xf>
    <xf numFmtId="0" fontId="76" fillId="0" borderId="0" xfId="0" applyFont="1" applyFill="1" applyAlignment="1">
      <alignment vertical="center"/>
    </xf>
    <xf numFmtId="0" fontId="81" fillId="0" borderId="0" xfId="0" applyFont="1" applyAlignment="1">
      <alignment horizontal="center"/>
    </xf>
    <xf numFmtId="0" fontId="81" fillId="0" borderId="0" xfId="0" applyFont="1" applyFill="1" applyAlignment="1">
      <alignment horizontal="center"/>
    </xf>
    <xf numFmtId="0" fontId="8" fillId="3" borderId="31" xfId="0" applyFont="1" applyFill="1" applyBorder="1" applyAlignment="1">
      <alignment horizontal="center"/>
    </xf>
    <xf numFmtId="0" fontId="8" fillId="3" borderId="35" xfId="0" applyFont="1" applyFill="1" applyBorder="1" applyAlignment="1">
      <alignment horizontal="center"/>
    </xf>
    <xf numFmtId="0" fontId="8" fillId="3" borderId="13" xfId="0" applyFont="1" applyFill="1" applyBorder="1" applyAlignment="1">
      <alignment/>
    </xf>
    <xf numFmtId="0" fontId="8" fillId="3" borderId="15" xfId="0" applyFont="1" applyFill="1" applyBorder="1" applyAlignment="1">
      <alignment/>
    </xf>
    <xf numFmtId="0" fontId="8" fillId="3" borderId="17" xfId="0" applyFont="1" applyFill="1" applyBorder="1" applyAlignment="1">
      <alignment/>
    </xf>
    <xf numFmtId="0" fontId="8" fillId="3" borderId="46" xfId="0" applyFont="1" applyFill="1" applyBorder="1" applyAlignment="1">
      <alignment/>
    </xf>
    <xf numFmtId="0" fontId="19" fillId="0" borderId="29" xfId="0" applyFont="1" applyBorder="1" applyAlignment="1">
      <alignment horizontal="center"/>
    </xf>
    <xf numFmtId="0" fontId="20" fillId="0" borderId="33" xfId="0" applyFont="1" applyBorder="1" applyAlignment="1">
      <alignment horizontal="center"/>
    </xf>
    <xf numFmtId="0" fontId="19" fillId="0" borderId="81" xfId="0" applyFont="1" applyBorder="1" applyAlignment="1">
      <alignment horizontal="center"/>
    </xf>
    <xf numFmtId="0" fontId="8" fillId="0" borderId="0" xfId="0" applyFont="1" applyAlignment="1">
      <alignment horizontal="left" vertical="center"/>
    </xf>
    <xf numFmtId="0" fontId="8" fillId="38" borderId="0" xfId="0" applyFont="1" applyFill="1" applyAlignment="1">
      <alignment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right" vertical="center"/>
    </xf>
    <xf numFmtId="0" fontId="8" fillId="0" borderId="0" xfId="0" applyFont="1" applyBorder="1" applyAlignment="1">
      <alignment horizontal="right" vertical="center"/>
    </xf>
    <xf numFmtId="0" fontId="0" fillId="0" borderId="0" xfId="0" applyFont="1" applyFill="1" applyAlignment="1">
      <alignment/>
    </xf>
    <xf numFmtId="0" fontId="0" fillId="0" borderId="0" xfId="0" applyFont="1" applyAlignment="1">
      <alignment/>
    </xf>
    <xf numFmtId="0" fontId="8" fillId="37" borderId="44" xfId="0" applyFont="1" applyFill="1" applyBorder="1" applyAlignment="1">
      <alignment horizontal="center" vertical="center"/>
    </xf>
    <xf numFmtId="0" fontId="8" fillId="37" borderId="48" xfId="0" applyFont="1" applyFill="1" applyBorder="1" applyAlignment="1">
      <alignment horizontal="center" vertical="center"/>
    </xf>
    <xf numFmtId="0" fontId="8" fillId="37" borderId="48" xfId="0" applyFont="1" applyFill="1" applyBorder="1" applyAlignment="1">
      <alignment horizontal="center"/>
    </xf>
    <xf numFmtId="0" fontId="8" fillId="37" borderId="49" xfId="0" applyFont="1" applyFill="1" applyBorder="1" applyAlignment="1">
      <alignment horizontal="center"/>
    </xf>
    <xf numFmtId="0" fontId="8" fillId="37" borderId="38" xfId="0" applyFont="1" applyFill="1" applyBorder="1" applyAlignment="1">
      <alignment horizontal="center"/>
    </xf>
    <xf numFmtId="0" fontId="11" fillId="37" borderId="39" xfId="0" applyFont="1" applyFill="1" applyBorder="1" applyAlignment="1">
      <alignment horizontal="center"/>
    </xf>
    <xf numFmtId="0" fontId="8" fillId="37" borderId="42" xfId="0" applyFont="1" applyFill="1" applyBorder="1" applyAlignment="1">
      <alignment horizontal="center"/>
    </xf>
    <xf numFmtId="0" fontId="8" fillId="37" borderId="55" xfId="0" applyFont="1" applyFill="1" applyBorder="1" applyAlignment="1">
      <alignment horizontal="center"/>
    </xf>
    <xf numFmtId="0" fontId="8" fillId="37" borderId="79" xfId="0" applyFont="1" applyFill="1" applyBorder="1" applyAlignment="1">
      <alignment horizontal="center"/>
    </xf>
    <xf numFmtId="0" fontId="8" fillId="37" borderId="68" xfId="0" applyFont="1" applyFill="1" applyBorder="1" applyAlignment="1">
      <alignment horizontal="center"/>
    </xf>
    <xf numFmtId="0" fontId="8" fillId="37" borderId="51" xfId="0" applyFont="1" applyFill="1" applyBorder="1" applyAlignment="1">
      <alignment horizontal="center"/>
    </xf>
    <xf numFmtId="0" fontId="11" fillId="37" borderId="52" xfId="0" applyFont="1" applyFill="1" applyBorder="1" applyAlignment="1">
      <alignment horizontal="center"/>
    </xf>
    <xf numFmtId="0" fontId="8" fillId="37" borderId="64" xfId="0" applyFont="1" applyFill="1" applyBorder="1" applyAlignment="1">
      <alignment horizontal="center"/>
    </xf>
    <xf numFmtId="0" fontId="8" fillId="37" borderId="59" xfId="0" applyFont="1" applyFill="1" applyBorder="1" applyAlignment="1">
      <alignment horizontal="center"/>
    </xf>
    <xf numFmtId="0" fontId="8" fillId="37" borderId="47" xfId="0" applyFont="1" applyFill="1" applyBorder="1" applyAlignment="1">
      <alignment horizontal="center"/>
    </xf>
    <xf numFmtId="0" fontId="8" fillId="37" borderId="36" xfId="0" applyFont="1" applyFill="1" applyBorder="1" applyAlignment="1">
      <alignment horizontal="center"/>
    </xf>
    <xf numFmtId="0" fontId="11" fillId="37" borderId="26" xfId="0" applyFont="1" applyFill="1" applyBorder="1" applyAlignment="1">
      <alignment horizontal="center"/>
    </xf>
    <xf numFmtId="0" fontId="8" fillId="6" borderId="0" xfId="0" applyFont="1" applyFill="1" applyAlignment="1">
      <alignment/>
    </xf>
    <xf numFmtId="0" fontId="13" fillId="6" borderId="0" xfId="0" applyFont="1" applyFill="1" applyAlignment="1">
      <alignment/>
    </xf>
    <xf numFmtId="0" fontId="8" fillId="0" borderId="0" xfId="0" applyFont="1" applyFill="1" applyAlignment="1">
      <alignment vertical="center"/>
    </xf>
    <xf numFmtId="0" fontId="12" fillId="0" borderId="0" xfId="0" applyFont="1" applyFill="1" applyAlignment="1">
      <alignment horizontal="left" vertical="center" wrapText="1"/>
    </xf>
    <xf numFmtId="0" fontId="15"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wrapText="1"/>
    </xf>
    <xf numFmtId="0" fontId="8" fillId="0" borderId="0" xfId="0" applyFont="1" applyAlignment="1">
      <alignment/>
    </xf>
    <xf numFmtId="0" fontId="82" fillId="0" borderId="0" xfId="0" applyFont="1" applyAlignment="1">
      <alignment vertical="center"/>
    </xf>
    <xf numFmtId="0" fontId="82" fillId="0" borderId="0" xfId="0" applyFont="1" applyAlignment="1">
      <alignment vertical="center" shrinkToFit="1"/>
    </xf>
    <xf numFmtId="0" fontId="83" fillId="0" borderId="0" xfId="0" applyFont="1" applyAlignment="1">
      <alignment horizontal="right" vertical="center"/>
    </xf>
    <xf numFmtId="0" fontId="84" fillId="0" borderId="0" xfId="0" applyFont="1" applyAlignment="1">
      <alignment vertical="center"/>
    </xf>
    <xf numFmtId="0" fontId="82" fillId="0" borderId="0" xfId="0" applyFont="1" applyBorder="1" applyAlignment="1">
      <alignment horizontal="left" vertical="center"/>
    </xf>
    <xf numFmtId="0" fontId="82" fillId="0" borderId="0" xfId="0" applyFont="1" applyBorder="1" applyAlignment="1">
      <alignment vertical="center" shrinkToFit="1"/>
    </xf>
    <xf numFmtId="0" fontId="85" fillId="0" borderId="0" xfId="0" applyFont="1" applyAlignment="1">
      <alignment vertical="center"/>
    </xf>
    <xf numFmtId="0" fontId="85" fillId="0" borderId="0" xfId="0" applyFont="1" applyAlignment="1">
      <alignment horizontal="left" vertical="center" indent="6"/>
    </xf>
    <xf numFmtId="0" fontId="85" fillId="0" borderId="0" xfId="0" applyFont="1" applyAlignment="1">
      <alignment vertical="center" shrinkToFit="1"/>
    </xf>
    <xf numFmtId="0" fontId="85" fillId="0" borderId="83" xfId="0" applyFont="1" applyBorder="1" applyAlignment="1">
      <alignment vertical="center"/>
    </xf>
    <xf numFmtId="0" fontId="86" fillId="0" borderId="84" xfId="0" applyFont="1" applyBorder="1" applyAlignment="1">
      <alignment vertical="center"/>
    </xf>
    <xf numFmtId="0" fontId="84" fillId="0" borderId="0" xfId="0" applyFont="1" applyBorder="1" applyAlignment="1">
      <alignment horizontal="center" vertical="center"/>
    </xf>
    <xf numFmtId="0" fontId="85" fillId="0" borderId="84" xfId="0" applyFont="1" applyBorder="1" applyAlignment="1">
      <alignment horizontal="left" vertical="center" indent="2"/>
    </xf>
    <xf numFmtId="0" fontId="85" fillId="0" borderId="84" xfId="0" applyFont="1" applyBorder="1" applyAlignment="1">
      <alignment horizontal="left" vertical="center" indent="2"/>
    </xf>
    <xf numFmtId="0" fontId="85" fillId="0" borderId="0" xfId="0" applyFont="1" applyBorder="1" applyAlignment="1">
      <alignment horizontal="left" vertical="center" indent="2"/>
    </xf>
    <xf numFmtId="0" fontId="8" fillId="0" borderId="22" xfId="0" applyFont="1" applyBorder="1" applyAlignment="1">
      <alignment/>
    </xf>
    <xf numFmtId="0" fontId="8" fillId="0" borderId="25" xfId="0" applyFont="1" applyBorder="1" applyAlignment="1">
      <alignment/>
    </xf>
    <xf numFmtId="0" fontId="8" fillId="0" borderId="26" xfId="0" applyFont="1" applyBorder="1" applyAlignment="1">
      <alignment/>
    </xf>
    <xf numFmtId="0" fontId="8" fillId="0" borderId="27" xfId="0" applyFont="1" applyBorder="1" applyAlignment="1">
      <alignment/>
    </xf>
    <xf numFmtId="0" fontId="85" fillId="0" borderId="0" xfId="0" applyFont="1" applyBorder="1" applyAlignment="1">
      <alignment vertical="center"/>
    </xf>
    <xf numFmtId="0" fontId="8" fillId="0" borderId="20" xfId="0" applyFont="1" applyBorder="1" applyAlignment="1">
      <alignment vertical="center"/>
    </xf>
    <xf numFmtId="0" fontId="8" fillId="0" borderId="19" xfId="0" applyFont="1" applyBorder="1" applyAlignment="1">
      <alignment/>
    </xf>
    <xf numFmtId="0" fontId="8" fillId="0" borderId="10" xfId="0" applyFont="1" applyBorder="1" applyAlignment="1">
      <alignment/>
    </xf>
    <xf numFmtId="0" fontId="11" fillId="0" borderId="0" xfId="0" applyFont="1" applyAlignment="1">
      <alignment horizontal="right" vertical="center"/>
    </xf>
    <xf numFmtId="0" fontId="8" fillId="37" borderId="85" xfId="0" applyFont="1" applyFill="1" applyBorder="1" applyAlignment="1">
      <alignment horizontal="center"/>
    </xf>
    <xf numFmtId="0" fontId="8" fillId="37" borderId="14" xfId="0" applyFont="1" applyFill="1" applyBorder="1" applyAlignment="1">
      <alignment horizontal="center"/>
    </xf>
    <xf numFmtId="0" fontId="8" fillId="37" borderId="16" xfId="0" applyFont="1" applyFill="1" applyBorder="1" applyAlignment="1">
      <alignment horizontal="center"/>
    </xf>
    <xf numFmtId="0" fontId="8" fillId="37" borderId="13" xfId="0" applyFont="1" applyFill="1" applyBorder="1" applyAlignment="1">
      <alignment horizontal="center"/>
    </xf>
    <xf numFmtId="0" fontId="8" fillId="37" borderId="15" xfId="0" applyFont="1" applyFill="1" applyBorder="1" applyAlignment="1">
      <alignment horizontal="center"/>
    </xf>
    <xf numFmtId="0" fontId="8" fillId="37" borderId="17" xfId="0" applyFont="1" applyFill="1" applyBorder="1" applyAlignment="1">
      <alignment horizontal="center"/>
    </xf>
    <xf numFmtId="0" fontId="23" fillId="33" borderId="0" xfId="0" applyFont="1" applyFill="1" applyAlignment="1">
      <alignment vertical="center"/>
    </xf>
    <xf numFmtId="0" fontId="7" fillId="0" borderId="81" xfId="0" applyFont="1" applyBorder="1" applyAlignment="1">
      <alignment horizontal="center"/>
    </xf>
    <xf numFmtId="0" fontId="8" fillId="0" borderId="58" xfId="0" applyFont="1" applyBorder="1" applyAlignment="1">
      <alignment vertical="center"/>
    </xf>
    <xf numFmtId="0" fontId="8" fillId="0" borderId="86" xfId="0" applyFont="1" applyBorder="1" applyAlignment="1">
      <alignment vertical="center"/>
    </xf>
    <xf numFmtId="0" fontId="8" fillId="0" borderId="87" xfId="0" applyFont="1" applyBorder="1" applyAlignment="1">
      <alignment horizontal="center"/>
    </xf>
    <xf numFmtId="0" fontId="11" fillId="0" borderId="22" xfId="0" applyFont="1" applyFill="1" applyBorder="1" applyAlignment="1">
      <alignment/>
    </xf>
    <xf numFmtId="0" fontId="11" fillId="0" borderId="25" xfId="0" applyFont="1" applyFill="1" applyBorder="1" applyAlignment="1">
      <alignment/>
    </xf>
    <xf numFmtId="0" fontId="8" fillId="0" borderId="23" xfId="0" applyFont="1" applyBorder="1" applyAlignment="1">
      <alignment/>
    </xf>
    <xf numFmtId="0" fontId="8" fillId="0" borderId="80" xfId="0" applyFont="1" applyBorder="1" applyAlignment="1">
      <alignment/>
    </xf>
    <xf numFmtId="0" fontId="11" fillId="0" borderId="88" xfId="0" applyFont="1" applyFill="1" applyBorder="1" applyAlignment="1">
      <alignment/>
    </xf>
    <xf numFmtId="0" fontId="8" fillId="0" borderId="67" xfId="0" applyFont="1" applyBorder="1" applyAlignment="1">
      <alignment/>
    </xf>
    <xf numFmtId="0" fontId="8" fillId="0" borderId="62" xfId="0" applyFont="1" applyBorder="1" applyAlignment="1">
      <alignment/>
    </xf>
    <xf numFmtId="0" fontId="8" fillId="0" borderId="78" xfId="0" applyFont="1" applyBorder="1" applyAlignment="1">
      <alignment/>
    </xf>
    <xf numFmtId="0" fontId="8" fillId="0" borderId="89" xfId="0" applyFont="1" applyBorder="1" applyAlignment="1">
      <alignment/>
    </xf>
    <xf numFmtId="0" fontId="8" fillId="0" borderId="24" xfId="0" applyFont="1" applyBorder="1" applyAlignment="1">
      <alignment/>
    </xf>
    <xf numFmtId="0" fontId="8" fillId="0" borderId="50" xfId="0" applyFont="1" applyBorder="1" applyAlignment="1">
      <alignment/>
    </xf>
    <xf numFmtId="0" fontId="11" fillId="0" borderId="22" xfId="0" applyNumberFormat="1" applyFont="1" applyFill="1" applyBorder="1" applyAlignment="1">
      <alignment/>
    </xf>
    <xf numFmtId="0" fontId="11" fillId="0" borderId="80" xfId="0" applyNumberFormat="1" applyFont="1" applyFill="1" applyBorder="1" applyAlignment="1">
      <alignment/>
    </xf>
    <xf numFmtId="0" fontId="8" fillId="0" borderId="19" xfId="0" applyNumberFormat="1" applyFont="1" applyBorder="1" applyAlignment="1">
      <alignment/>
    </xf>
    <xf numFmtId="0" fontId="11" fillId="0" borderId="0" xfId="0" applyFont="1" applyAlignment="1">
      <alignment horizontal="right"/>
    </xf>
    <xf numFmtId="0" fontId="26" fillId="0" borderId="0" xfId="0" applyFont="1" applyAlignment="1">
      <alignment/>
    </xf>
    <xf numFmtId="0" fontId="0" fillId="0" borderId="14" xfId="0" applyBorder="1" applyAlignment="1">
      <alignment horizontal="center"/>
    </xf>
    <xf numFmtId="0" fontId="0" fillId="0" borderId="21" xfId="0" applyBorder="1" applyAlignment="1">
      <alignment horizontal="center"/>
    </xf>
    <xf numFmtId="0" fontId="0" fillId="0" borderId="60" xfId="0" applyBorder="1" applyAlignment="1">
      <alignment/>
    </xf>
    <xf numFmtId="0" fontId="12" fillId="0" borderId="0" xfId="0" applyFont="1" applyBorder="1" applyAlignment="1">
      <alignment horizontal="left" indent="1"/>
    </xf>
    <xf numFmtId="176" fontId="8" fillId="0" borderId="31" xfId="0" applyNumberFormat="1" applyFont="1" applyBorder="1" applyAlignment="1">
      <alignment horizontal="center"/>
    </xf>
    <xf numFmtId="0" fontId="8" fillId="0" borderId="29" xfId="0" applyFont="1" applyBorder="1" applyAlignment="1">
      <alignment/>
    </xf>
    <xf numFmtId="0" fontId="8" fillId="0" borderId="33" xfId="0" applyFont="1" applyBorder="1" applyAlignment="1">
      <alignment/>
    </xf>
    <xf numFmtId="176" fontId="8" fillId="0" borderId="32" xfId="0" applyNumberFormat="1" applyFont="1" applyBorder="1" applyAlignment="1">
      <alignment horizontal="center"/>
    </xf>
    <xf numFmtId="0" fontId="8" fillId="0" borderId="70" xfId="0" applyFont="1" applyBorder="1" applyAlignment="1">
      <alignment horizontal="center"/>
    </xf>
    <xf numFmtId="0" fontId="8" fillId="0" borderId="90" xfId="0" applyFont="1" applyBorder="1" applyAlignment="1">
      <alignment horizontal="center"/>
    </xf>
    <xf numFmtId="0" fontId="20" fillId="0" borderId="26" xfId="0" applyFont="1" applyBorder="1" applyAlignment="1">
      <alignment horizontal="center"/>
    </xf>
    <xf numFmtId="0" fontId="0" fillId="0" borderId="14" xfId="0" applyFill="1" applyBorder="1" applyAlignment="1">
      <alignment horizontal="left" indent="1"/>
    </xf>
    <xf numFmtId="0" fontId="84" fillId="0" borderId="0" xfId="0" applyFont="1" applyBorder="1" applyAlignment="1">
      <alignment horizontal="center" vertical="center"/>
    </xf>
    <xf numFmtId="0" fontId="87" fillId="0" borderId="0" xfId="0" applyFont="1" applyAlignment="1">
      <alignment horizontal="center" vertical="center"/>
    </xf>
    <xf numFmtId="0" fontId="84" fillId="0" borderId="0" xfId="0" applyFont="1" applyAlignment="1">
      <alignment horizontal="center" vertical="center"/>
    </xf>
    <xf numFmtId="0" fontId="12" fillId="33" borderId="58"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55" xfId="0" applyFont="1" applyFill="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80" fillId="0" borderId="14" xfId="0" applyFont="1" applyBorder="1" applyAlignment="1">
      <alignment horizontal="center" vertical="center"/>
    </xf>
    <xf numFmtId="0" fontId="80" fillId="0" borderId="58" xfId="0" applyFont="1" applyBorder="1" applyAlignment="1">
      <alignment horizontal="center" vertical="center"/>
    </xf>
    <xf numFmtId="0" fontId="80" fillId="0" borderId="55" xfId="0" applyFont="1" applyBorder="1" applyAlignment="1">
      <alignment horizontal="center" vertical="center"/>
    </xf>
    <xf numFmtId="0" fontId="0" fillId="0" borderId="91"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0" fillId="0" borderId="94" xfId="0" applyBorder="1" applyAlignment="1">
      <alignment horizontal="center"/>
    </xf>
    <xf numFmtId="0" fontId="0" fillId="0" borderId="60" xfId="0" applyBorder="1" applyAlignment="1">
      <alignment horizontal="center"/>
    </xf>
    <xf numFmtId="0" fontId="0" fillId="0" borderId="21" xfId="0" applyBorder="1" applyAlignment="1">
      <alignment horizontal="center"/>
    </xf>
    <xf numFmtId="0" fontId="0" fillId="0" borderId="58" xfId="0" applyBorder="1" applyAlignment="1">
      <alignment horizontal="center"/>
    </xf>
    <xf numFmtId="0" fontId="0" fillId="0" borderId="55" xfId="0" applyBorder="1" applyAlignment="1">
      <alignment horizont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xf>
    <xf numFmtId="0" fontId="8" fillId="0" borderId="42" xfId="0" applyFont="1" applyBorder="1" applyAlignment="1">
      <alignment vertical="center"/>
    </xf>
    <xf numFmtId="0" fontId="0" fillId="0" borderId="42" xfId="0"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12" fillId="39" borderId="0" xfId="0" applyFont="1" applyFill="1" applyAlignment="1">
      <alignment horizontal="left" vertical="center" wrapText="1"/>
    </xf>
    <xf numFmtId="0" fontId="8" fillId="0" borderId="0" xfId="0" applyFont="1" applyAlignment="1">
      <alignment horizontal="left" vertical="center" wrapText="1"/>
    </xf>
    <xf numFmtId="0" fontId="8" fillId="0" borderId="53"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center"/>
    </xf>
    <xf numFmtId="0" fontId="13" fillId="0" borderId="38" xfId="0" applyFont="1" applyFill="1" applyBorder="1" applyAlignment="1">
      <alignment horizontal="left" vertical="top" wrapText="1"/>
    </xf>
    <xf numFmtId="0" fontId="8" fillId="0" borderId="0" xfId="0" applyFont="1" applyBorder="1" applyAlignment="1">
      <alignment horizontal="center"/>
    </xf>
    <xf numFmtId="49" fontId="8" fillId="0" borderId="0" xfId="0" applyNumberFormat="1" applyFont="1" applyAlignment="1">
      <alignment horizontal="center"/>
    </xf>
    <xf numFmtId="0" fontId="8" fillId="0" borderId="36" xfId="0" applyFont="1" applyBorder="1" applyAlignment="1">
      <alignment horizontal="center"/>
    </xf>
    <xf numFmtId="0" fontId="8" fillId="0" borderId="30" xfId="0" applyFont="1" applyBorder="1" applyAlignment="1">
      <alignment horizontal="center"/>
    </xf>
    <xf numFmtId="0" fontId="73" fillId="0" borderId="39" xfId="0" applyFont="1" applyBorder="1" applyAlignment="1">
      <alignment horizontal="right"/>
    </xf>
    <xf numFmtId="0" fontId="0" fillId="0" borderId="0" xfId="0" applyAlignment="1">
      <alignment horizontal="left"/>
    </xf>
    <xf numFmtId="0" fontId="77" fillId="0" borderId="21" xfId="0" applyFont="1" applyBorder="1" applyAlignment="1">
      <alignment vertical="center" wrapText="1"/>
    </xf>
    <xf numFmtId="0" fontId="77" fillId="0" borderId="60" xfId="0" applyFont="1" applyBorder="1" applyAlignment="1">
      <alignment vertical="center" wrapText="1"/>
    </xf>
    <xf numFmtId="0" fontId="77" fillId="0" borderId="60" xfId="0" applyFont="1" applyBorder="1" applyAlignment="1">
      <alignment horizontal="justify" vertical="center" wrapText="1"/>
    </xf>
    <xf numFmtId="0" fontId="77" fillId="0" borderId="21" xfId="0" applyFont="1" applyBorder="1" applyAlignment="1">
      <alignment horizontal="left" vertical="center" wrapText="1" indent="1"/>
    </xf>
    <xf numFmtId="0" fontId="77" fillId="0" borderId="57" xfId="0" applyFont="1" applyBorder="1" applyAlignment="1">
      <alignment horizontal="left" vertical="center" wrapText="1" indent="1"/>
    </xf>
    <xf numFmtId="0" fontId="77" fillId="0" borderId="57" xfId="0" applyFont="1" applyBorder="1" applyAlignment="1">
      <alignment vertical="center" wrapText="1"/>
    </xf>
    <xf numFmtId="0" fontId="77" fillId="0" borderId="58" xfId="0" applyFont="1" applyBorder="1" applyAlignment="1">
      <alignment horizontal="right" vertical="center" wrapText="1"/>
    </xf>
    <xf numFmtId="0" fontId="88" fillId="0" borderId="55" xfId="0" applyFont="1" applyBorder="1" applyAlignment="1">
      <alignment vertical="center" wrapText="1"/>
    </xf>
    <xf numFmtId="0" fontId="77" fillId="0" borderId="14" xfId="0" applyFont="1" applyBorder="1" applyAlignment="1" quotePrefix="1">
      <alignment horizontal="right" vertical="center" wrapText="1"/>
    </xf>
    <xf numFmtId="0" fontId="56" fillId="37" borderId="79" xfId="0" applyFont="1" applyFill="1" applyBorder="1" applyAlignment="1">
      <alignment horizontal="right" vertical="center"/>
    </xf>
    <xf numFmtId="0" fontId="56" fillId="37" borderId="81" xfId="0" applyFont="1" applyFill="1" applyBorder="1" applyAlignment="1">
      <alignment horizontal="right" vertical="center"/>
    </xf>
    <xf numFmtId="0" fontId="56" fillId="37" borderId="82"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D20"/>
  <sheetViews>
    <sheetView zoomScalePageLayoutView="0" workbookViewId="0" topLeftCell="A1">
      <selection activeCell="C25" sqref="C25"/>
    </sheetView>
  </sheetViews>
  <sheetFormatPr defaultColWidth="8.796875" defaultRowHeight="15"/>
  <cols>
    <col min="1" max="1" width="3.69921875" style="284" customWidth="1"/>
    <col min="2" max="2" width="22" style="284" customWidth="1"/>
    <col min="3" max="3" width="50.19921875" style="285" customWidth="1"/>
    <col min="4" max="4" width="3.69921875" style="284" customWidth="1"/>
    <col min="5" max="16384" width="9" style="284" customWidth="1"/>
  </cols>
  <sheetData>
    <row r="1" ht="12" customHeight="1">
      <c r="D1" s="286"/>
    </row>
    <row r="2" spans="2:3" ht="19.5">
      <c r="B2" s="348"/>
      <c r="C2" s="348"/>
    </row>
    <row r="5" ht="43.5" customHeight="1"/>
    <row r="6" spans="1:4" ht="33">
      <c r="A6" s="349" t="s">
        <v>490</v>
      </c>
      <c r="B6" s="349"/>
      <c r="C6" s="349"/>
      <c r="D6" s="349"/>
    </row>
    <row r="7" spans="2:4" ht="33">
      <c r="B7" s="349" t="s">
        <v>491</v>
      </c>
      <c r="C7" s="349"/>
      <c r="D7" s="287"/>
    </row>
    <row r="8" spans="1:4" ht="33">
      <c r="A8" s="347"/>
      <c r="B8" s="347"/>
      <c r="C8" s="347"/>
      <c r="D8" s="347"/>
    </row>
    <row r="9" spans="1:4" ht="33">
      <c r="A9" s="295"/>
      <c r="B9" s="295"/>
      <c r="C9" s="295"/>
      <c r="D9" s="295"/>
    </row>
    <row r="10" spans="1:4" ht="33">
      <c r="A10" s="295"/>
      <c r="B10" s="295"/>
      <c r="C10" s="295"/>
      <c r="D10" s="295"/>
    </row>
    <row r="11" spans="2:3" ht="16.5" customHeight="1">
      <c r="B11" s="288"/>
      <c r="C11" s="289"/>
    </row>
    <row r="12" spans="2:3" s="290" customFormat="1" ht="16.5">
      <c r="B12" s="298" t="s">
        <v>494</v>
      </c>
      <c r="C12" s="292" t="s">
        <v>495</v>
      </c>
    </row>
    <row r="13" s="290" customFormat="1" ht="16.5">
      <c r="B13" s="291"/>
    </row>
    <row r="14" s="290" customFormat="1" ht="16.5">
      <c r="C14" s="292"/>
    </row>
    <row r="15" spans="1:3" s="290" customFormat="1" ht="16.5">
      <c r="A15" s="293"/>
      <c r="B15" s="297" t="s">
        <v>496</v>
      </c>
      <c r="C15" s="303" t="s">
        <v>502</v>
      </c>
    </row>
    <row r="16" spans="1:2" s="290" customFormat="1" ht="16.5">
      <c r="A16" s="293"/>
      <c r="B16" s="296"/>
    </row>
    <row r="17" spans="1:3" s="290" customFormat="1" ht="16.5">
      <c r="A17" s="293"/>
      <c r="B17" s="294"/>
      <c r="C17" s="292"/>
    </row>
    <row r="18" spans="1:3" s="290" customFormat="1" ht="16.5">
      <c r="A18" s="293"/>
      <c r="B18" s="297" t="s">
        <v>497</v>
      </c>
      <c r="C18" s="290" t="s">
        <v>498</v>
      </c>
    </row>
    <row r="19" s="290" customFormat="1" ht="16.5">
      <c r="A19" s="293"/>
    </row>
    <row r="20" spans="2:3" ht="16.5">
      <c r="B20" s="297" t="s">
        <v>492</v>
      </c>
      <c r="C20" s="285" t="s">
        <v>493</v>
      </c>
    </row>
  </sheetData>
  <sheetProtection/>
  <mergeCells count="4">
    <mergeCell ref="A8:D8"/>
    <mergeCell ref="B2:C2"/>
    <mergeCell ref="A6:D6"/>
    <mergeCell ref="B7:C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W25"/>
  <sheetViews>
    <sheetView zoomScalePageLayoutView="0" workbookViewId="0" topLeftCell="A7">
      <selection activeCell="I27" sqref="I27"/>
    </sheetView>
  </sheetViews>
  <sheetFormatPr defaultColWidth="10.59765625" defaultRowHeight="15"/>
  <cols>
    <col min="1" max="1" width="13.3984375" style="20" customWidth="1"/>
    <col min="2" max="22" width="9.19921875" style="20" customWidth="1"/>
    <col min="23" max="23" width="12" style="20" customWidth="1"/>
    <col min="24" max="16384" width="10.59765625" style="20" customWidth="1"/>
  </cols>
  <sheetData>
    <row r="1" spans="1:23" ht="14.25">
      <c r="A1" s="22" t="s">
        <v>505</v>
      </c>
      <c r="B1" s="23"/>
      <c r="C1" s="23"/>
      <c r="D1" s="23" t="str">
        <f>'D-1,2 規格別'!C1</f>
        <v>調査対象期間：令和3年4月1日〜令和4年3月31日</v>
      </c>
      <c r="E1" s="23"/>
      <c r="F1" s="23"/>
      <c r="G1" s="23"/>
      <c r="H1" s="23"/>
      <c r="I1" s="23"/>
      <c r="J1" s="23"/>
      <c r="K1" s="23"/>
      <c r="L1" s="23"/>
      <c r="M1" s="23"/>
      <c r="N1" s="23"/>
      <c r="O1" s="23"/>
      <c r="P1" s="23"/>
      <c r="Q1" s="23"/>
      <c r="R1" s="23"/>
      <c r="S1" s="23"/>
      <c r="T1" s="23"/>
      <c r="U1" s="23"/>
      <c r="V1" s="23"/>
      <c r="W1" s="23"/>
    </row>
    <row r="2" ht="14.25">
      <c r="A2" s="24"/>
    </row>
    <row r="3" ht="16.5" customHeight="1">
      <c r="A3" s="20" t="s">
        <v>555</v>
      </c>
    </row>
    <row r="4" ht="16.5" customHeight="1">
      <c r="W4" s="21"/>
    </row>
    <row r="5" ht="16.5" customHeight="1" thickBot="1"/>
    <row r="6" spans="1:23" ht="30" customHeight="1" thickBot="1">
      <c r="A6" s="7" t="s">
        <v>13</v>
      </c>
      <c r="B6" s="81" t="s">
        <v>43</v>
      </c>
      <c r="C6" s="25" t="s">
        <v>44</v>
      </c>
      <c r="D6" s="25" t="s">
        <v>45</v>
      </c>
      <c r="E6" s="25" t="s">
        <v>46</v>
      </c>
      <c r="F6" s="26" t="s">
        <v>47</v>
      </c>
      <c r="G6" s="26" t="s">
        <v>48</v>
      </c>
      <c r="H6" s="26" t="s">
        <v>49</v>
      </c>
      <c r="I6" s="25" t="s">
        <v>50</v>
      </c>
      <c r="J6" s="25" t="s">
        <v>51</v>
      </c>
      <c r="K6" s="25" t="s">
        <v>52</v>
      </c>
      <c r="L6" s="25" t="s">
        <v>53</v>
      </c>
      <c r="M6" s="25" t="s">
        <v>54</v>
      </c>
      <c r="N6" s="25" t="s">
        <v>55</v>
      </c>
      <c r="O6" s="25" t="s">
        <v>56</v>
      </c>
      <c r="P6" s="25" t="s">
        <v>60</v>
      </c>
      <c r="Q6" s="25" t="s">
        <v>61</v>
      </c>
      <c r="R6" s="25" t="s">
        <v>6</v>
      </c>
      <c r="S6" s="25" t="s">
        <v>7</v>
      </c>
      <c r="T6" s="25" t="s">
        <v>8</v>
      </c>
      <c r="U6" s="25" t="s">
        <v>104</v>
      </c>
      <c r="V6" s="26" t="s">
        <v>105</v>
      </c>
      <c r="W6" s="7" t="s">
        <v>101</v>
      </c>
    </row>
    <row r="7" spans="1:23" ht="36" customHeight="1">
      <c r="A7" s="27" t="s">
        <v>63</v>
      </c>
      <c r="B7" s="80"/>
      <c r="C7" s="28"/>
      <c r="D7" s="28"/>
      <c r="E7" s="28"/>
      <c r="F7" s="29"/>
      <c r="G7" s="29"/>
      <c r="H7" s="29"/>
      <c r="I7" s="28"/>
      <c r="J7" s="28"/>
      <c r="K7" s="28"/>
      <c r="L7" s="28"/>
      <c r="M7" s="28"/>
      <c r="N7" s="28"/>
      <c r="O7" s="28"/>
      <c r="P7" s="28"/>
      <c r="Q7" s="28"/>
      <c r="R7" s="28"/>
      <c r="S7" s="28"/>
      <c r="T7" s="28"/>
      <c r="U7" s="28"/>
      <c r="V7" s="29"/>
      <c r="W7" s="304">
        <f>SUM(B7:V7)</f>
        <v>0</v>
      </c>
    </row>
    <row r="8" spans="1:23" ht="36" customHeight="1">
      <c r="A8" s="30" t="s">
        <v>99</v>
      </c>
      <c r="B8" s="88"/>
      <c r="C8" s="12"/>
      <c r="D8" s="12"/>
      <c r="E8" s="12"/>
      <c r="F8" s="316"/>
      <c r="G8" s="316"/>
      <c r="H8" s="316"/>
      <c r="I8" s="12"/>
      <c r="J8" s="12"/>
      <c r="K8" s="12"/>
      <c r="L8" s="12"/>
      <c r="M8" s="12"/>
      <c r="N8" s="12"/>
      <c r="O8" s="12"/>
      <c r="P8" s="12"/>
      <c r="Q8" s="12"/>
      <c r="R8" s="12"/>
      <c r="S8" s="12"/>
      <c r="T8" s="12"/>
      <c r="U8" s="12"/>
      <c r="V8" s="316"/>
      <c r="W8" s="304">
        <f>SUM(B8:V8)</f>
        <v>0</v>
      </c>
    </row>
    <row r="9" spans="1:23" ht="36" customHeight="1" thickBot="1">
      <c r="A9" s="31" t="s">
        <v>100</v>
      </c>
      <c r="B9" s="89"/>
      <c r="C9" s="14"/>
      <c r="D9" s="14"/>
      <c r="E9" s="14"/>
      <c r="F9" s="317"/>
      <c r="G9" s="317"/>
      <c r="H9" s="317"/>
      <c r="I9" s="14"/>
      <c r="J9" s="14"/>
      <c r="K9" s="14"/>
      <c r="L9" s="14"/>
      <c r="M9" s="14"/>
      <c r="N9" s="14"/>
      <c r="O9" s="14"/>
      <c r="P9" s="14"/>
      <c r="Q9" s="14"/>
      <c r="R9" s="14"/>
      <c r="S9" s="14"/>
      <c r="T9" s="14"/>
      <c r="U9" s="14"/>
      <c r="V9" s="317"/>
      <c r="W9" s="304">
        <f>SUM(B9:V9)</f>
        <v>0</v>
      </c>
    </row>
    <row r="10" spans="1:23" ht="36" customHeight="1" thickBot="1">
      <c r="A10" s="32" t="s">
        <v>64</v>
      </c>
      <c r="B10" s="82">
        <f>SUM(B7:B9)</f>
        <v>0</v>
      </c>
      <c r="C10" s="83">
        <f aca="true" t="shared" si="0" ref="C10:V10">SUM(C7:C9)</f>
        <v>0</v>
      </c>
      <c r="D10" s="83">
        <f t="shared" si="0"/>
        <v>0</v>
      </c>
      <c r="E10" s="83">
        <f t="shared" si="0"/>
        <v>0</v>
      </c>
      <c r="F10" s="84">
        <f t="shared" si="0"/>
        <v>0</v>
      </c>
      <c r="G10" s="84">
        <f t="shared" si="0"/>
        <v>0</v>
      </c>
      <c r="H10" s="84">
        <f t="shared" si="0"/>
        <v>0</v>
      </c>
      <c r="I10" s="83">
        <f t="shared" si="0"/>
        <v>0</v>
      </c>
      <c r="J10" s="83">
        <f t="shared" si="0"/>
        <v>0</v>
      </c>
      <c r="K10" s="83">
        <f t="shared" si="0"/>
        <v>0</v>
      </c>
      <c r="L10" s="83">
        <f t="shared" si="0"/>
        <v>0</v>
      </c>
      <c r="M10" s="83">
        <f t="shared" si="0"/>
        <v>0</v>
      </c>
      <c r="N10" s="83">
        <f t="shared" si="0"/>
        <v>0</v>
      </c>
      <c r="O10" s="83">
        <f t="shared" si="0"/>
        <v>0</v>
      </c>
      <c r="P10" s="83">
        <f t="shared" si="0"/>
        <v>0</v>
      </c>
      <c r="Q10" s="83">
        <f t="shared" si="0"/>
        <v>0</v>
      </c>
      <c r="R10" s="83">
        <f t="shared" si="0"/>
        <v>0</v>
      </c>
      <c r="S10" s="83">
        <f t="shared" si="0"/>
        <v>0</v>
      </c>
      <c r="T10" s="83">
        <f t="shared" si="0"/>
        <v>0</v>
      </c>
      <c r="U10" s="83">
        <f t="shared" si="0"/>
        <v>0</v>
      </c>
      <c r="V10" s="84">
        <f t="shared" si="0"/>
        <v>0</v>
      </c>
      <c r="W10" s="2">
        <f>SUM(W7:W9)</f>
        <v>0</v>
      </c>
    </row>
    <row r="11" spans="1:23" ht="39" customHeight="1" thickBot="1">
      <c r="A11" s="33"/>
      <c r="B11" s="34"/>
      <c r="C11" s="34"/>
      <c r="D11" s="34"/>
      <c r="E11" s="34"/>
      <c r="F11" s="34"/>
      <c r="G11" s="34"/>
      <c r="H11" s="34"/>
      <c r="I11" s="34"/>
      <c r="J11" s="34"/>
      <c r="K11" s="34"/>
      <c r="L11" s="34"/>
      <c r="M11" s="34"/>
      <c r="N11" s="34"/>
      <c r="O11" s="34"/>
      <c r="P11" s="34"/>
      <c r="Q11" s="34"/>
      <c r="R11" s="34"/>
      <c r="S11" s="34"/>
      <c r="T11" s="34"/>
      <c r="U11" s="34"/>
      <c r="V11" s="34"/>
      <c r="W11" s="34"/>
    </row>
    <row r="12" spans="1:23" ht="30" customHeight="1" thickBot="1">
      <c r="A12" s="7" t="s">
        <v>14</v>
      </c>
      <c r="B12" s="81" t="s">
        <v>43</v>
      </c>
      <c r="C12" s="25" t="s">
        <v>44</v>
      </c>
      <c r="D12" s="25" t="s">
        <v>45</v>
      </c>
      <c r="E12" s="25" t="s">
        <v>46</v>
      </c>
      <c r="F12" s="26" t="s">
        <v>47</v>
      </c>
      <c r="G12" s="26" t="s">
        <v>48</v>
      </c>
      <c r="H12" s="26" t="s">
        <v>49</v>
      </c>
      <c r="I12" s="25" t="s">
        <v>50</v>
      </c>
      <c r="J12" s="25" t="s">
        <v>51</v>
      </c>
      <c r="K12" s="25" t="s">
        <v>52</v>
      </c>
      <c r="L12" s="25" t="s">
        <v>53</v>
      </c>
      <c r="M12" s="25" t="s">
        <v>54</v>
      </c>
      <c r="N12" s="25" t="s">
        <v>55</v>
      </c>
      <c r="O12" s="25" t="s">
        <v>56</v>
      </c>
      <c r="P12" s="25" t="s">
        <v>60</v>
      </c>
      <c r="Q12" s="25" t="s">
        <v>61</v>
      </c>
      <c r="R12" s="25" t="s">
        <v>6</v>
      </c>
      <c r="S12" s="25" t="s">
        <v>7</v>
      </c>
      <c r="T12" s="25" t="s">
        <v>8</v>
      </c>
      <c r="U12" s="25" t="s">
        <v>104</v>
      </c>
      <c r="V12" s="26" t="s">
        <v>105</v>
      </c>
      <c r="W12" s="7" t="s">
        <v>101</v>
      </c>
    </row>
    <row r="13" spans="1:23" ht="36" customHeight="1">
      <c r="A13" s="27" t="s">
        <v>63</v>
      </c>
      <c r="B13" s="80"/>
      <c r="C13" s="28"/>
      <c r="D13" s="28"/>
      <c r="E13" s="28"/>
      <c r="F13" s="29"/>
      <c r="G13" s="29"/>
      <c r="H13" s="29"/>
      <c r="I13" s="28"/>
      <c r="J13" s="28"/>
      <c r="K13" s="28"/>
      <c r="L13" s="28"/>
      <c r="M13" s="28"/>
      <c r="N13" s="28"/>
      <c r="O13" s="28"/>
      <c r="P13" s="28"/>
      <c r="Q13" s="28"/>
      <c r="R13" s="28"/>
      <c r="S13" s="28"/>
      <c r="T13" s="28"/>
      <c r="U13" s="28"/>
      <c r="V13" s="29"/>
      <c r="W13" s="304">
        <f>SUM(B13:V13)</f>
        <v>0</v>
      </c>
    </row>
    <row r="14" spans="1:23" ht="36" customHeight="1">
      <c r="A14" s="30" t="s">
        <v>99</v>
      </c>
      <c r="B14" s="88"/>
      <c r="C14" s="12"/>
      <c r="D14" s="12"/>
      <c r="E14" s="12"/>
      <c r="F14" s="316"/>
      <c r="G14" s="316"/>
      <c r="H14" s="316"/>
      <c r="I14" s="12"/>
      <c r="J14" s="12"/>
      <c r="K14" s="12"/>
      <c r="L14" s="12"/>
      <c r="M14" s="12"/>
      <c r="N14" s="12"/>
      <c r="O14" s="12"/>
      <c r="P14" s="12"/>
      <c r="Q14" s="12"/>
      <c r="R14" s="12"/>
      <c r="S14" s="12"/>
      <c r="T14" s="12"/>
      <c r="U14" s="12"/>
      <c r="V14" s="316"/>
      <c r="W14" s="304">
        <f>SUM(B14:V14)</f>
        <v>0</v>
      </c>
    </row>
    <row r="15" spans="1:23" ht="36" customHeight="1" thickBot="1">
      <c r="A15" s="31" t="s">
        <v>100</v>
      </c>
      <c r="B15" s="89"/>
      <c r="C15" s="14"/>
      <c r="D15" s="14"/>
      <c r="E15" s="14"/>
      <c r="F15" s="317"/>
      <c r="G15" s="317"/>
      <c r="H15" s="317"/>
      <c r="I15" s="14"/>
      <c r="J15" s="14"/>
      <c r="K15" s="14"/>
      <c r="L15" s="14"/>
      <c r="M15" s="14"/>
      <c r="N15" s="14"/>
      <c r="O15" s="14"/>
      <c r="P15" s="14"/>
      <c r="Q15" s="14"/>
      <c r="R15" s="14"/>
      <c r="S15" s="14"/>
      <c r="T15" s="14"/>
      <c r="U15" s="14"/>
      <c r="V15" s="317"/>
      <c r="W15" s="304">
        <f>SUM(B15:V15)</f>
        <v>0</v>
      </c>
    </row>
    <row r="16" spans="1:23" ht="36" customHeight="1" thickBot="1">
      <c r="A16" s="32" t="s">
        <v>64</v>
      </c>
      <c r="B16" s="82">
        <f aca="true" t="shared" si="1" ref="B16:W16">SUM(B13:B15)</f>
        <v>0</v>
      </c>
      <c r="C16" s="83">
        <f t="shared" si="1"/>
        <v>0</v>
      </c>
      <c r="D16" s="83">
        <f t="shared" si="1"/>
        <v>0</v>
      </c>
      <c r="E16" s="83">
        <f t="shared" si="1"/>
        <v>0</v>
      </c>
      <c r="F16" s="84">
        <f t="shared" si="1"/>
        <v>0</v>
      </c>
      <c r="G16" s="84">
        <f t="shared" si="1"/>
        <v>0</v>
      </c>
      <c r="H16" s="84">
        <f t="shared" si="1"/>
        <v>0</v>
      </c>
      <c r="I16" s="83">
        <f t="shared" si="1"/>
        <v>0</v>
      </c>
      <c r="J16" s="83">
        <f t="shared" si="1"/>
        <v>0</v>
      </c>
      <c r="K16" s="83">
        <f t="shared" si="1"/>
        <v>0</v>
      </c>
      <c r="L16" s="83">
        <f t="shared" si="1"/>
        <v>0</v>
      </c>
      <c r="M16" s="83">
        <f t="shared" si="1"/>
        <v>0</v>
      </c>
      <c r="N16" s="83">
        <f t="shared" si="1"/>
        <v>0</v>
      </c>
      <c r="O16" s="83">
        <f t="shared" si="1"/>
        <v>0</v>
      </c>
      <c r="P16" s="83">
        <f t="shared" si="1"/>
        <v>0</v>
      </c>
      <c r="Q16" s="83">
        <f t="shared" si="1"/>
        <v>0</v>
      </c>
      <c r="R16" s="83">
        <f t="shared" si="1"/>
        <v>0</v>
      </c>
      <c r="S16" s="83">
        <f t="shared" si="1"/>
        <v>0</v>
      </c>
      <c r="T16" s="83">
        <f t="shared" si="1"/>
        <v>0</v>
      </c>
      <c r="U16" s="83">
        <f t="shared" si="1"/>
        <v>0</v>
      </c>
      <c r="V16" s="84">
        <f t="shared" si="1"/>
        <v>0</v>
      </c>
      <c r="W16" s="2">
        <f t="shared" si="1"/>
        <v>0</v>
      </c>
    </row>
    <row r="17" spans="1:23" ht="39" customHeight="1" thickBot="1">
      <c r="A17" s="33"/>
      <c r="B17" s="34"/>
      <c r="C17" s="34"/>
      <c r="D17" s="34"/>
      <c r="E17" s="34"/>
      <c r="F17" s="34"/>
      <c r="G17" s="34"/>
      <c r="H17" s="34"/>
      <c r="I17" s="34"/>
      <c r="J17" s="34"/>
      <c r="K17" s="34"/>
      <c r="L17" s="34"/>
      <c r="M17" s="34"/>
      <c r="N17" s="34"/>
      <c r="O17" s="34"/>
      <c r="P17" s="34"/>
      <c r="Q17" s="34"/>
      <c r="R17" s="34"/>
      <c r="S17" s="34"/>
      <c r="T17" s="34"/>
      <c r="U17" s="34"/>
      <c r="V17" s="34"/>
      <c r="W17" s="34"/>
    </row>
    <row r="18" spans="1:23" ht="30" customHeight="1" thickBot="1">
      <c r="A18" s="7" t="s">
        <v>15</v>
      </c>
      <c r="B18" s="81" t="s">
        <v>43</v>
      </c>
      <c r="C18" s="25" t="s">
        <v>44</v>
      </c>
      <c r="D18" s="25" t="s">
        <v>45</v>
      </c>
      <c r="E18" s="25" t="s">
        <v>46</v>
      </c>
      <c r="F18" s="26" t="s">
        <v>47</v>
      </c>
      <c r="G18" s="26" t="s">
        <v>48</v>
      </c>
      <c r="H18" s="26" t="s">
        <v>49</v>
      </c>
      <c r="I18" s="25" t="s">
        <v>50</v>
      </c>
      <c r="J18" s="25" t="s">
        <v>51</v>
      </c>
      <c r="K18" s="25" t="s">
        <v>52</v>
      </c>
      <c r="L18" s="25" t="s">
        <v>53</v>
      </c>
      <c r="M18" s="25" t="s">
        <v>54</v>
      </c>
      <c r="N18" s="25" t="s">
        <v>55</v>
      </c>
      <c r="O18" s="25" t="s">
        <v>56</v>
      </c>
      <c r="P18" s="25" t="s">
        <v>60</v>
      </c>
      <c r="Q18" s="25" t="s">
        <v>61</v>
      </c>
      <c r="R18" s="25" t="s">
        <v>6</v>
      </c>
      <c r="S18" s="25" t="s">
        <v>7</v>
      </c>
      <c r="T18" s="25" t="s">
        <v>8</v>
      </c>
      <c r="U18" s="25" t="s">
        <v>104</v>
      </c>
      <c r="V18" s="26" t="s">
        <v>105</v>
      </c>
      <c r="W18" s="7" t="s">
        <v>101</v>
      </c>
    </row>
    <row r="19" spans="1:23" ht="36" customHeight="1">
      <c r="A19" s="27" t="s">
        <v>63</v>
      </c>
      <c r="B19" s="77">
        <f>B7+B13</f>
        <v>0</v>
      </c>
      <c r="C19" s="10">
        <f aca="true" t="shared" si="2" ref="C19:V19">C7+C13</f>
        <v>0</v>
      </c>
      <c r="D19" s="10">
        <f t="shared" si="2"/>
        <v>0</v>
      </c>
      <c r="E19" s="10">
        <f t="shared" si="2"/>
        <v>0</v>
      </c>
      <c r="F19" s="78">
        <f t="shared" si="2"/>
        <v>0</v>
      </c>
      <c r="G19" s="78">
        <f t="shared" si="2"/>
        <v>0</v>
      </c>
      <c r="H19" s="78">
        <f t="shared" si="2"/>
        <v>0</v>
      </c>
      <c r="I19" s="10">
        <f t="shared" si="2"/>
        <v>0</v>
      </c>
      <c r="J19" s="10">
        <f t="shared" si="2"/>
        <v>0</v>
      </c>
      <c r="K19" s="10">
        <f t="shared" si="2"/>
        <v>0</v>
      </c>
      <c r="L19" s="10">
        <f t="shared" si="2"/>
        <v>0</v>
      </c>
      <c r="M19" s="10">
        <f t="shared" si="2"/>
        <v>0</v>
      </c>
      <c r="N19" s="10">
        <f t="shared" si="2"/>
        <v>0</v>
      </c>
      <c r="O19" s="10">
        <f t="shared" si="2"/>
        <v>0</v>
      </c>
      <c r="P19" s="10">
        <f t="shared" si="2"/>
        <v>0</v>
      </c>
      <c r="Q19" s="10">
        <f t="shared" si="2"/>
        <v>0</v>
      </c>
      <c r="R19" s="10">
        <f t="shared" si="2"/>
        <v>0</v>
      </c>
      <c r="S19" s="10">
        <f t="shared" si="2"/>
        <v>0</v>
      </c>
      <c r="T19" s="10">
        <f t="shared" si="2"/>
        <v>0</v>
      </c>
      <c r="U19" s="10">
        <f t="shared" si="2"/>
        <v>0</v>
      </c>
      <c r="V19" s="78">
        <f t="shared" si="2"/>
        <v>0</v>
      </c>
      <c r="W19" s="304">
        <f>SUM(B19:V19)</f>
        <v>0</v>
      </c>
    </row>
    <row r="20" spans="1:23" ht="36" customHeight="1">
      <c r="A20" s="30" t="s">
        <v>99</v>
      </c>
      <c r="B20" s="88">
        <f>B8+B14</f>
        <v>0</v>
      </c>
      <c r="C20" s="12">
        <f aca="true" t="shared" si="3" ref="C20:V20">C8+C14</f>
        <v>0</v>
      </c>
      <c r="D20" s="12">
        <f t="shared" si="3"/>
        <v>0</v>
      </c>
      <c r="E20" s="12">
        <f t="shared" si="3"/>
        <v>0</v>
      </c>
      <c r="F20" s="316">
        <f t="shared" si="3"/>
        <v>0</v>
      </c>
      <c r="G20" s="316">
        <f t="shared" si="3"/>
        <v>0</v>
      </c>
      <c r="H20" s="316">
        <f t="shared" si="3"/>
        <v>0</v>
      </c>
      <c r="I20" s="12">
        <f t="shared" si="3"/>
        <v>0</v>
      </c>
      <c r="J20" s="12">
        <f t="shared" si="3"/>
        <v>0</v>
      </c>
      <c r="K20" s="12">
        <f t="shared" si="3"/>
        <v>0</v>
      </c>
      <c r="L20" s="12">
        <f t="shared" si="3"/>
        <v>0</v>
      </c>
      <c r="M20" s="12">
        <f t="shared" si="3"/>
        <v>0</v>
      </c>
      <c r="N20" s="12">
        <f t="shared" si="3"/>
        <v>0</v>
      </c>
      <c r="O20" s="12">
        <f t="shared" si="3"/>
        <v>0</v>
      </c>
      <c r="P20" s="12">
        <f t="shared" si="3"/>
        <v>0</v>
      </c>
      <c r="Q20" s="12">
        <f t="shared" si="3"/>
        <v>0</v>
      </c>
      <c r="R20" s="12">
        <f t="shared" si="3"/>
        <v>0</v>
      </c>
      <c r="S20" s="12">
        <f t="shared" si="3"/>
        <v>0</v>
      </c>
      <c r="T20" s="12">
        <f t="shared" si="3"/>
        <v>0</v>
      </c>
      <c r="U20" s="12">
        <f t="shared" si="3"/>
        <v>0</v>
      </c>
      <c r="V20" s="316">
        <f t="shared" si="3"/>
        <v>0</v>
      </c>
      <c r="W20" s="304">
        <f>SUM(B20:V20)</f>
        <v>0</v>
      </c>
    </row>
    <row r="21" spans="1:23" ht="36" customHeight="1" thickBot="1">
      <c r="A21" s="31" t="s">
        <v>100</v>
      </c>
      <c r="B21" s="89">
        <f>B9+B15</f>
        <v>0</v>
      </c>
      <c r="C21" s="14">
        <f aca="true" t="shared" si="4" ref="C21:V21">C9+C15</f>
        <v>0</v>
      </c>
      <c r="D21" s="14">
        <f t="shared" si="4"/>
        <v>0</v>
      </c>
      <c r="E21" s="14">
        <f t="shared" si="4"/>
        <v>0</v>
      </c>
      <c r="F21" s="317">
        <f t="shared" si="4"/>
        <v>0</v>
      </c>
      <c r="G21" s="317">
        <f t="shared" si="4"/>
        <v>0</v>
      </c>
      <c r="H21" s="317">
        <f t="shared" si="4"/>
        <v>0</v>
      </c>
      <c r="I21" s="14">
        <f t="shared" si="4"/>
        <v>0</v>
      </c>
      <c r="J21" s="14">
        <f t="shared" si="4"/>
        <v>0</v>
      </c>
      <c r="K21" s="14">
        <f t="shared" si="4"/>
        <v>0</v>
      </c>
      <c r="L21" s="14">
        <f t="shared" si="4"/>
        <v>0</v>
      </c>
      <c r="M21" s="14">
        <f t="shared" si="4"/>
        <v>0</v>
      </c>
      <c r="N21" s="14">
        <f t="shared" si="4"/>
        <v>0</v>
      </c>
      <c r="O21" s="14">
        <f t="shared" si="4"/>
        <v>0</v>
      </c>
      <c r="P21" s="14">
        <f t="shared" si="4"/>
        <v>0</v>
      </c>
      <c r="Q21" s="14">
        <f t="shared" si="4"/>
        <v>0</v>
      </c>
      <c r="R21" s="14">
        <f t="shared" si="4"/>
        <v>0</v>
      </c>
      <c r="S21" s="14">
        <f t="shared" si="4"/>
        <v>0</v>
      </c>
      <c r="T21" s="14">
        <f t="shared" si="4"/>
        <v>0</v>
      </c>
      <c r="U21" s="14">
        <f t="shared" si="4"/>
        <v>0</v>
      </c>
      <c r="V21" s="317">
        <f t="shared" si="4"/>
        <v>0</v>
      </c>
      <c r="W21" s="304">
        <f>SUM(B21:V21)</f>
        <v>0</v>
      </c>
    </row>
    <row r="22" spans="1:23" ht="36" customHeight="1" thickBot="1">
      <c r="A22" s="32" t="s">
        <v>64</v>
      </c>
      <c r="B22" s="82">
        <f aca="true" t="shared" si="5" ref="B22:W22">SUM(B19:B21)</f>
        <v>0</v>
      </c>
      <c r="C22" s="83">
        <f t="shared" si="5"/>
        <v>0</v>
      </c>
      <c r="D22" s="83">
        <f t="shared" si="5"/>
        <v>0</v>
      </c>
      <c r="E22" s="83">
        <f t="shared" si="5"/>
        <v>0</v>
      </c>
      <c r="F22" s="84">
        <f t="shared" si="5"/>
        <v>0</v>
      </c>
      <c r="G22" s="84">
        <f t="shared" si="5"/>
        <v>0</v>
      </c>
      <c r="H22" s="84">
        <f t="shared" si="5"/>
        <v>0</v>
      </c>
      <c r="I22" s="83">
        <f t="shared" si="5"/>
        <v>0</v>
      </c>
      <c r="J22" s="83">
        <f t="shared" si="5"/>
        <v>0</v>
      </c>
      <c r="K22" s="83">
        <f t="shared" si="5"/>
        <v>0</v>
      </c>
      <c r="L22" s="83">
        <f t="shared" si="5"/>
        <v>0</v>
      </c>
      <c r="M22" s="83">
        <f t="shared" si="5"/>
        <v>0</v>
      </c>
      <c r="N22" s="83">
        <f t="shared" si="5"/>
        <v>0</v>
      </c>
      <c r="O22" s="83">
        <f t="shared" si="5"/>
        <v>0</v>
      </c>
      <c r="P22" s="83">
        <f t="shared" si="5"/>
        <v>0</v>
      </c>
      <c r="Q22" s="83">
        <f t="shared" si="5"/>
        <v>0</v>
      </c>
      <c r="R22" s="83">
        <f t="shared" si="5"/>
        <v>0</v>
      </c>
      <c r="S22" s="83">
        <f t="shared" si="5"/>
        <v>0</v>
      </c>
      <c r="T22" s="83">
        <f t="shared" si="5"/>
        <v>0</v>
      </c>
      <c r="U22" s="83">
        <f t="shared" si="5"/>
        <v>0</v>
      </c>
      <c r="V22" s="84">
        <f t="shared" si="5"/>
        <v>0</v>
      </c>
      <c r="W22" s="2">
        <f t="shared" si="5"/>
        <v>0</v>
      </c>
    </row>
    <row r="23" spans="2:23" ht="18" customHeight="1">
      <c r="B23" s="338" t="s">
        <v>529</v>
      </c>
      <c r="C23" s="34"/>
      <c r="D23" s="34"/>
      <c r="E23" s="34"/>
      <c r="F23" s="34"/>
      <c r="G23" s="34"/>
      <c r="H23" s="34"/>
      <c r="I23" s="34"/>
      <c r="J23" s="34"/>
      <c r="K23" s="34"/>
      <c r="L23" s="34"/>
      <c r="M23" s="34"/>
      <c r="N23" s="34"/>
      <c r="O23" s="34"/>
      <c r="P23" s="34"/>
      <c r="Q23" s="34"/>
      <c r="R23" s="34"/>
      <c r="S23" s="34"/>
      <c r="T23" s="34"/>
      <c r="U23" s="34"/>
      <c r="V23" s="34"/>
      <c r="W23" s="34"/>
    </row>
    <row r="24" ht="7.5" customHeight="1"/>
    <row r="25" spans="2:3" ht="14.25">
      <c r="B25" s="21" t="s">
        <v>531</v>
      </c>
      <c r="C25" s="20" t="s">
        <v>530</v>
      </c>
    </row>
  </sheetData>
  <sheetProtection/>
  <printOptions horizontalCentered="1"/>
  <pageMargins left="0.2" right="0.2" top="0.59" bottom="0.15000000000000002" header="0.51" footer="0.51"/>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I54"/>
  <sheetViews>
    <sheetView view="pageBreakPreview" zoomScale="80" zoomScaleSheetLayoutView="80" zoomScalePageLayoutView="0" workbookViewId="0" topLeftCell="A10">
      <selection activeCell="C28" sqref="C28:I28"/>
    </sheetView>
  </sheetViews>
  <sheetFormatPr defaultColWidth="10.59765625" defaultRowHeight="15"/>
  <cols>
    <col min="1" max="1" width="27.09765625" style="20" customWidth="1"/>
    <col min="2" max="2" width="14.5" style="20" customWidth="1"/>
    <col min="3" max="3" width="19.19921875" style="20" customWidth="1"/>
    <col min="4" max="4" width="10.09765625" style="20" customWidth="1"/>
    <col min="5" max="5" width="12.09765625" style="20" customWidth="1"/>
    <col min="6" max="6" width="8.3984375" style="20" customWidth="1"/>
    <col min="7" max="8" width="10.09765625" style="20" customWidth="1"/>
    <col min="9" max="9" width="9.69921875" style="20" customWidth="1"/>
    <col min="10" max="16384" width="10.59765625" style="20" customWidth="1"/>
  </cols>
  <sheetData>
    <row r="1" spans="1:9" ht="14.25">
      <c r="A1" s="22" t="s">
        <v>505</v>
      </c>
      <c r="B1" s="174" t="str">
        <f>'D-1,2 規格別'!C1</f>
        <v>調査対象期間：令和3年4月1日〜令和4年3月31日</v>
      </c>
      <c r="C1" s="174"/>
      <c r="D1" s="22"/>
      <c r="E1" s="23"/>
      <c r="F1" s="23"/>
      <c r="G1" s="23"/>
      <c r="H1" s="23"/>
      <c r="I1" s="23"/>
    </row>
    <row r="2" ht="14.25"/>
    <row r="3" ht="16.5" customHeight="1">
      <c r="A3" s="20" t="s">
        <v>568</v>
      </c>
    </row>
    <row r="4" spans="3:8" ht="9.75" customHeight="1">
      <c r="C4" s="379"/>
      <c r="D4" s="379"/>
      <c r="E4" s="379"/>
      <c r="F4" s="379"/>
      <c r="G4" s="379"/>
      <c r="H4" s="21"/>
    </row>
    <row r="5" ht="9.75" customHeight="1" thickBot="1"/>
    <row r="6" spans="1:8" ht="21" customHeight="1">
      <c r="A6" s="61" t="s">
        <v>240</v>
      </c>
      <c r="B6" s="62" t="s">
        <v>241</v>
      </c>
      <c r="C6" s="383" t="s">
        <v>18</v>
      </c>
      <c r="D6" s="384"/>
      <c r="E6" s="63" t="s">
        <v>19</v>
      </c>
      <c r="F6" s="48" t="s">
        <v>38</v>
      </c>
      <c r="G6" s="149" t="s">
        <v>224</v>
      </c>
      <c r="H6" s="155" t="s">
        <v>225</v>
      </c>
    </row>
    <row r="7" spans="1:8" ht="18.75" customHeight="1" thickBot="1">
      <c r="A7" s="168"/>
      <c r="B7" s="64"/>
      <c r="C7" s="65" t="s">
        <v>39</v>
      </c>
      <c r="D7" s="66" t="s">
        <v>40</v>
      </c>
      <c r="E7" s="39"/>
      <c r="F7" s="40"/>
      <c r="G7" s="133"/>
      <c r="H7" s="156" t="s">
        <v>227</v>
      </c>
    </row>
    <row r="8" spans="1:9" ht="27" customHeight="1">
      <c r="A8" s="169" t="s">
        <v>242</v>
      </c>
      <c r="B8" s="128" t="s">
        <v>243</v>
      </c>
      <c r="C8" s="129">
        <v>0.25</v>
      </c>
      <c r="D8" s="128">
        <v>50</v>
      </c>
      <c r="E8" s="130">
        <v>20</v>
      </c>
      <c r="F8" s="130">
        <v>250</v>
      </c>
      <c r="G8" s="204"/>
      <c r="H8" s="201"/>
      <c r="I8" s="142">
        <v>0.2</v>
      </c>
    </row>
    <row r="9" spans="1:9" ht="27" customHeight="1">
      <c r="A9" s="169" t="s">
        <v>244</v>
      </c>
      <c r="B9" s="128" t="s">
        <v>245</v>
      </c>
      <c r="C9" s="200">
        <v>0.044</v>
      </c>
      <c r="D9" s="128">
        <v>250</v>
      </c>
      <c r="E9" s="130">
        <v>10</v>
      </c>
      <c r="F9" s="130">
        <v>110</v>
      </c>
      <c r="G9" s="205"/>
      <c r="H9" s="202"/>
      <c r="I9" s="142">
        <v>0.25</v>
      </c>
    </row>
    <row r="10" spans="1:9" ht="27" customHeight="1">
      <c r="A10" s="171"/>
      <c r="B10" s="172"/>
      <c r="C10" s="144"/>
      <c r="D10" s="145"/>
      <c r="E10" s="319"/>
      <c r="F10" s="330">
        <f>E10*D10*C10</f>
        <v>0</v>
      </c>
      <c r="G10" s="326"/>
      <c r="H10" s="321"/>
      <c r="I10" s="142">
        <v>0.05</v>
      </c>
    </row>
    <row r="11" spans="1:9" ht="27" customHeight="1">
      <c r="A11" s="171"/>
      <c r="B11" s="145"/>
      <c r="C11" s="144"/>
      <c r="D11" s="145"/>
      <c r="E11" s="319"/>
      <c r="F11" s="330">
        <f aca="true" t="shared" si="0" ref="F11:F24">E11*D11*C11</f>
        <v>0</v>
      </c>
      <c r="G11" s="326"/>
      <c r="H11" s="321"/>
      <c r="I11" s="143">
        <v>0.044</v>
      </c>
    </row>
    <row r="12" spans="1:8" ht="27" customHeight="1">
      <c r="A12" s="173"/>
      <c r="B12" s="145"/>
      <c r="C12" s="144"/>
      <c r="D12" s="145"/>
      <c r="E12" s="319"/>
      <c r="F12" s="330">
        <f t="shared" si="0"/>
        <v>0</v>
      </c>
      <c r="G12" s="326"/>
      <c r="H12" s="321"/>
    </row>
    <row r="13" spans="1:8" ht="27" customHeight="1">
      <c r="A13" s="67"/>
      <c r="B13" s="68"/>
      <c r="C13" s="144"/>
      <c r="D13" s="69"/>
      <c r="E13" s="299"/>
      <c r="F13" s="330">
        <f t="shared" si="0"/>
        <v>0</v>
      </c>
      <c r="G13" s="326"/>
      <c r="H13" s="321"/>
    </row>
    <row r="14" spans="1:8" ht="27" customHeight="1">
      <c r="A14" s="67"/>
      <c r="B14" s="68"/>
      <c r="C14" s="144"/>
      <c r="D14" s="69"/>
      <c r="E14" s="299"/>
      <c r="F14" s="330">
        <f t="shared" si="0"/>
        <v>0</v>
      </c>
      <c r="G14" s="326"/>
      <c r="H14" s="321"/>
    </row>
    <row r="15" spans="1:8" ht="27" customHeight="1">
      <c r="A15" s="67"/>
      <c r="B15" s="68"/>
      <c r="C15" s="144"/>
      <c r="D15" s="68"/>
      <c r="E15" s="299"/>
      <c r="F15" s="330">
        <f t="shared" si="0"/>
        <v>0</v>
      </c>
      <c r="G15" s="326"/>
      <c r="H15" s="321"/>
    </row>
    <row r="16" spans="1:8" ht="27" customHeight="1">
      <c r="A16" s="67"/>
      <c r="B16" s="68"/>
      <c r="C16" s="144"/>
      <c r="D16" s="69"/>
      <c r="E16" s="299"/>
      <c r="F16" s="330">
        <f t="shared" si="0"/>
        <v>0</v>
      </c>
      <c r="G16" s="326"/>
      <c r="H16" s="321"/>
    </row>
    <row r="17" spans="1:8" ht="27" customHeight="1">
      <c r="A17" s="67"/>
      <c r="B17" s="68"/>
      <c r="C17" s="144"/>
      <c r="D17" s="69"/>
      <c r="E17" s="299"/>
      <c r="F17" s="330">
        <f t="shared" si="0"/>
        <v>0</v>
      </c>
      <c r="G17" s="326"/>
      <c r="H17" s="321"/>
    </row>
    <row r="18" spans="1:8" ht="27" customHeight="1">
      <c r="A18" s="67"/>
      <c r="B18" s="68"/>
      <c r="C18" s="144"/>
      <c r="D18" s="68"/>
      <c r="E18" s="299"/>
      <c r="F18" s="330">
        <f t="shared" si="0"/>
        <v>0</v>
      </c>
      <c r="G18" s="326"/>
      <c r="H18" s="321"/>
    </row>
    <row r="19" spans="1:8" ht="27" customHeight="1">
      <c r="A19" s="67"/>
      <c r="B19" s="68"/>
      <c r="C19" s="144"/>
      <c r="D19" s="69"/>
      <c r="E19" s="299"/>
      <c r="F19" s="330">
        <f t="shared" si="0"/>
        <v>0</v>
      </c>
      <c r="G19" s="326"/>
      <c r="H19" s="321"/>
    </row>
    <row r="20" spans="1:8" ht="27" customHeight="1">
      <c r="A20" s="67"/>
      <c r="B20" s="68"/>
      <c r="C20" s="144"/>
      <c r="D20" s="69"/>
      <c r="E20" s="299"/>
      <c r="F20" s="330">
        <f t="shared" si="0"/>
        <v>0</v>
      </c>
      <c r="G20" s="326"/>
      <c r="H20" s="321"/>
    </row>
    <row r="21" spans="1:8" ht="27" customHeight="1">
      <c r="A21" s="67"/>
      <c r="B21" s="68"/>
      <c r="C21" s="144"/>
      <c r="D21" s="69"/>
      <c r="E21" s="299"/>
      <c r="F21" s="330">
        <f t="shared" si="0"/>
        <v>0</v>
      </c>
      <c r="G21" s="326"/>
      <c r="H21" s="321"/>
    </row>
    <row r="22" spans="1:8" ht="27" customHeight="1">
      <c r="A22" s="67"/>
      <c r="B22" s="68"/>
      <c r="C22" s="144"/>
      <c r="D22" s="69"/>
      <c r="E22" s="299"/>
      <c r="F22" s="330">
        <f t="shared" si="0"/>
        <v>0</v>
      </c>
      <c r="G22" s="326"/>
      <c r="H22" s="321"/>
    </row>
    <row r="23" spans="1:8" ht="27" customHeight="1">
      <c r="A23" s="67"/>
      <c r="B23" s="68"/>
      <c r="C23" s="144"/>
      <c r="D23" s="69"/>
      <c r="E23" s="299"/>
      <c r="F23" s="330">
        <f t="shared" si="0"/>
        <v>0</v>
      </c>
      <c r="G23" s="326"/>
      <c r="H23" s="321"/>
    </row>
    <row r="24" spans="1:8" ht="27" customHeight="1" thickBot="1">
      <c r="A24" s="170"/>
      <c r="B24" s="70"/>
      <c r="C24" s="146"/>
      <c r="D24" s="33"/>
      <c r="E24" s="322"/>
      <c r="F24" s="331">
        <f t="shared" si="0"/>
        <v>0</v>
      </c>
      <c r="G24" s="327"/>
      <c r="H24" s="328"/>
    </row>
    <row r="25" spans="1:8" ht="27" customHeight="1" thickBot="1">
      <c r="A25" s="168" t="s">
        <v>101</v>
      </c>
      <c r="B25" s="64" t="s">
        <v>102</v>
      </c>
      <c r="C25" s="318" t="s">
        <v>102</v>
      </c>
      <c r="D25" s="136" t="s">
        <v>102</v>
      </c>
      <c r="E25" s="305">
        <f>SUM(E10:E24)</f>
        <v>0</v>
      </c>
      <c r="F25" s="332">
        <f>SUM(F10:F24)</f>
        <v>0</v>
      </c>
      <c r="G25" s="329">
        <f>SUM(G10:G24)</f>
        <v>0</v>
      </c>
      <c r="H25" s="306">
        <f>SUM(H10:H24)</f>
        <v>0</v>
      </c>
    </row>
    <row r="26" ht="14.25">
      <c r="A26" s="71" t="s">
        <v>479</v>
      </c>
    </row>
    <row r="27" ht="14.25">
      <c r="C27" s="71"/>
    </row>
    <row r="28" spans="3:9" ht="30" customHeight="1">
      <c r="C28" s="381"/>
      <c r="D28" s="381"/>
      <c r="E28" s="381"/>
      <c r="F28" s="381"/>
      <c r="G28" s="381"/>
      <c r="H28" s="381"/>
      <c r="I28" s="381"/>
    </row>
    <row r="29" spans="1:3" ht="14.25">
      <c r="A29" s="20" t="s">
        <v>569</v>
      </c>
      <c r="C29" s="283" t="str">
        <f>B1</f>
        <v>調査対象期間：令和3年4月1日〜令和4年3月31日</v>
      </c>
    </row>
    <row r="30" spans="4:8" ht="14.25">
      <c r="D30" s="283"/>
      <c r="E30" s="283"/>
      <c r="F30" s="283"/>
      <c r="G30" s="283"/>
      <c r="H30" s="21"/>
    </row>
    <row r="31" ht="15" thickBot="1"/>
    <row r="32" spans="1:8" ht="14.25">
      <c r="A32" s="61" t="s">
        <v>246</v>
      </c>
      <c r="B32" s="62" t="s">
        <v>241</v>
      </c>
      <c r="C32" s="383" t="s">
        <v>18</v>
      </c>
      <c r="D32" s="384"/>
      <c r="E32" s="63" t="s">
        <v>19</v>
      </c>
      <c r="F32" s="48" t="s">
        <v>38</v>
      </c>
      <c r="G32" s="149" t="s">
        <v>224</v>
      </c>
      <c r="H32" s="153"/>
    </row>
    <row r="33" spans="1:8" ht="15" thickBot="1">
      <c r="A33" s="168"/>
      <c r="B33" s="64"/>
      <c r="C33" s="65" t="s">
        <v>222</v>
      </c>
      <c r="D33" s="66" t="s">
        <v>40</v>
      </c>
      <c r="E33" s="39"/>
      <c r="F33" s="40"/>
      <c r="G33" s="133"/>
      <c r="H33" s="34"/>
    </row>
    <row r="34" spans="1:8" ht="27" customHeight="1">
      <c r="A34" s="169" t="s">
        <v>385</v>
      </c>
      <c r="B34" s="128" t="s">
        <v>382</v>
      </c>
      <c r="C34" s="129">
        <v>0.05</v>
      </c>
      <c r="D34" s="128">
        <v>10</v>
      </c>
      <c r="E34" s="130">
        <v>10</v>
      </c>
      <c r="F34" s="131">
        <v>5</v>
      </c>
      <c r="G34" s="201"/>
      <c r="H34" s="34"/>
    </row>
    <row r="35" spans="1:9" ht="27" customHeight="1">
      <c r="A35" s="169" t="s">
        <v>386</v>
      </c>
      <c r="B35" s="128" t="s">
        <v>383</v>
      </c>
      <c r="C35" s="129">
        <v>0.1</v>
      </c>
      <c r="D35" s="128">
        <v>50</v>
      </c>
      <c r="E35" s="130">
        <v>10</v>
      </c>
      <c r="F35" s="131">
        <f>E35*D35*C35</f>
        <v>50</v>
      </c>
      <c r="G35" s="202"/>
      <c r="H35" s="34"/>
      <c r="I35" s="142">
        <v>0.05</v>
      </c>
    </row>
    <row r="36" spans="1:9" ht="27" customHeight="1">
      <c r="A36" s="169" t="s">
        <v>387</v>
      </c>
      <c r="B36" s="203" t="s">
        <v>384</v>
      </c>
      <c r="C36" s="129">
        <v>0.2</v>
      </c>
      <c r="D36" s="128">
        <v>20</v>
      </c>
      <c r="E36" s="130">
        <v>2</v>
      </c>
      <c r="F36" s="131">
        <f aca="true" t="shared" si="1" ref="F36:F50">E36*D36*C36</f>
        <v>8</v>
      </c>
      <c r="G36" s="202"/>
      <c r="H36" s="34"/>
      <c r="I36" s="142">
        <v>0.1</v>
      </c>
    </row>
    <row r="37" spans="1:9" ht="27" customHeight="1">
      <c r="A37" s="171"/>
      <c r="B37" s="145"/>
      <c r="C37" s="147"/>
      <c r="D37" s="145"/>
      <c r="E37" s="319"/>
      <c r="F37" s="320">
        <f t="shared" si="1"/>
        <v>0</v>
      </c>
      <c r="G37" s="321"/>
      <c r="H37" s="34"/>
      <c r="I37" s="142">
        <v>0.2</v>
      </c>
    </row>
    <row r="38" spans="1:8" ht="27" customHeight="1">
      <c r="A38" s="173"/>
      <c r="B38" s="145"/>
      <c r="C38" s="147"/>
      <c r="D38" s="145"/>
      <c r="E38" s="319"/>
      <c r="F38" s="320">
        <f t="shared" si="1"/>
        <v>0</v>
      </c>
      <c r="G38" s="321"/>
      <c r="H38" s="34"/>
    </row>
    <row r="39" spans="1:9" ht="27" customHeight="1">
      <c r="A39" s="67"/>
      <c r="B39" s="68"/>
      <c r="C39" s="147"/>
      <c r="D39" s="145"/>
      <c r="E39" s="299"/>
      <c r="F39" s="320">
        <f t="shared" si="1"/>
        <v>0</v>
      </c>
      <c r="G39" s="321"/>
      <c r="H39" s="34"/>
      <c r="I39" s="20">
        <v>5</v>
      </c>
    </row>
    <row r="40" spans="1:9" ht="27" customHeight="1">
      <c r="A40" s="67"/>
      <c r="B40" s="68"/>
      <c r="C40" s="147"/>
      <c r="D40" s="145"/>
      <c r="E40" s="299"/>
      <c r="F40" s="320">
        <f t="shared" si="1"/>
        <v>0</v>
      </c>
      <c r="G40" s="321"/>
      <c r="H40" s="34"/>
      <c r="I40" s="20">
        <v>10</v>
      </c>
    </row>
    <row r="41" spans="1:9" ht="27" customHeight="1">
      <c r="A41" s="67"/>
      <c r="B41" s="68"/>
      <c r="C41" s="147"/>
      <c r="D41" s="145"/>
      <c r="E41" s="299"/>
      <c r="F41" s="320">
        <f t="shared" si="1"/>
        <v>0</v>
      </c>
      <c r="G41" s="321"/>
      <c r="H41" s="34"/>
      <c r="I41" s="20">
        <v>20</v>
      </c>
    </row>
    <row r="42" spans="1:9" ht="27" customHeight="1">
      <c r="A42" s="67"/>
      <c r="B42" s="68"/>
      <c r="C42" s="147"/>
      <c r="D42" s="145"/>
      <c r="E42" s="299"/>
      <c r="F42" s="320">
        <f t="shared" si="1"/>
        <v>0</v>
      </c>
      <c r="G42" s="321"/>
      <c r="H42" s="34"/>
      <c r="I42" s="20">
        <v>25</v>
      </c>
    </row>
    <row r="43" spans="1:9" ht="27" customHeight="1">
      <c r="A43" s="67"/>
      <c r="B43" s="68"/>
      <c r="C43" s="147"/>
      <c r="D43" s="145"/>
      <c r="E43" s="299"/>
      <c r="F43" s="320">
        <f t="shared" si="1"/>
        <v>0</v>
      </c>
      <c r="G43" s="321"/>
      <c r="H43" s="34"/>
      <c r="I43" s="20">
        <v>50</v>
      </c>
    </row>
    <row r="44" spans="1:9" ht="27" customHeight="1">
      <c r="A44" s="67"/>
      <c r="B44" s="68"/>
      <c r="C44" s="147"/>
      <c r="D44" s="145"/>
      <c r="E44" s="299"/>
      <c r="F44" s="320">
        <f t="shared" si="1"/>
        <v>0</v>
      </c>
      <c r="G44" s="321"/>
      <c r="H44" s="34"/>
      <c r="I44" s="20">
        <v>100</v>
      </c>
    </row>
    <row r="45" spans="1:9" ht="27" customHeight="1">
      <c r="A45" s="67"/>
      <c r="B45" s="68"/>
      <c r="C45" s="147"/>
      <c r="D45" s="145"/>
      <c r="E45" s="299"/>
      <c r="F45" s="320">
        <f t="shared" si="1"/>
        <v>0</v>
      </c>
      <c r="G45" s="321"/>
      <c r="H45" s="34"/>
      <c r="I45" s="20">
        <v>200</v>
      </c>
    </row>
    <row r="46" spans="1:8" ht="27" customHeight="1">
      <c r="A46" s="67"/>
      <c r="B46" s="68"/>
      <c r="C46" s="147"/>
      <c r="D46" s="145"/>
      <c r="E46" s="299"/>
      <c r="F46" s="320">
        <f t="shared" si="1"/>
        <v>0</v>
      </c>
      <c r="G46" s="321"/>
      <c r="H46" s="34"/>
    </row>
    <row r="47" spans="1:8" ht="27" customHeight="1">
      <c r="A47" s="67"/>
      <c r="B47" s="68"/>
      <c r="C47" s="147"/>
      <c r="D47" s="145"/>
      <c r="E47" s="299"/>
      <c r="F47" s="320">
        <f t="shared" si="1"/>
        <v>0</v>
      </c>
      <c r="G47" s="321"/>
      <c r="H47" s="34"/>
    </row>
    <row r="48" spans="1:8" ht="27" customHeight="1">
      <c r="A48" s="67"/>
      <c r="B48" s="68"/>
      <c r="C48" s="147"/>
      <c r="D48" s="145"/>
      <c r="E48" s="299"/>
      <c r="F48" s="320">
        <f t="shared" si="1"/>
        <v>0</v>
      </c>
      <c r="G48" s="321"/>
      <c r="H48" s="34"/>
    </row>
    <row r="49" spans="1:8" ht="27" customHeight="1">
      <c r="A49" s="67"/>
      <c r="B49" s="68"/>
      <c r="C49" s="147"/>
      <c r="D49" s="145"/>
      <c r="E49" s="299"/>
      <c r="F49" s="320">
        <f t="shared" si="1"/>
        <v>0</v>
      </c>
      <c r="G49" s="321"/>
      <c r="H49" s="34"/>
    </row>
    <row r="50" spans="1:8" ht="27" customHeight="1" thickBot="1">
      <c r="A50" s="170"/>
      <c r="B50" s="70"/>
      <c r="C50" s="147"/>
      <c r="D50" s="148"/>
      <c r="E50" s="322"/>
      <c r="F50" s="323">
        <f t="shared" si="1"/>
        <v>0</v>
      </c>
      <c r="G50" s="324"/>
      <c r="H50" s="34"/>
    </row>
    <row r="51" spans="1:8" ht="27" customHeight="1" thickBot="1">
      <c r="A51" s="168" t="s">
        <v>101</v>
      </c>
      <c r="B51" s="64" t="s">
        <v>102</v>
      </c>
      <c r="C51" s="318" t="s">
        <v>102</v>
      </c>
      <c r="D51" s="136" t="s">
        <v>102</v>
      </c>
      <c r="E51" s="305">
        <f>SUM(E37:E50)</f>
        <v>0</v>
      </c>
      <c r="F51" s="325">
        <f>SUM(F37:F50)</f>
        <v>0</v>
      </c>
      <c r="G51" s="306">
        <f>SUM(G37:G50)</f>
        <v>0</v>
      </c>
      <c r="H51" s="34"/>
    </row>
    <row r="52" ht="14.25">
      <c r="A52" s="71" t="s">
        <v>480</v>
      </c>
    </row>
    <row r="54" spans="3:9" ht="14.25">
      <c r="C54" s="381"/>
      <c r="D54" s="381"/>
      <c r="E54" s="381"/>
      <c r="F54" s="381"/>
      <c r="G54" s="381"/>
      <c r="H54" s="381"/>
      <c r="I54" s="381"/>
    </row>
  </sheetData>
  <sheetProtection/>
  <mergeCells count="5">
    <mergeCell ref="C4:G4"/>
    <mergeCell ref="C6:D6"/>
    <mergeCell ref="C28:I28"/>
    <mergeCell ref="C32:D32"/>
    <mergeCell ref="C54:I54"/>
  </mergeCells>
  <dataValidations count="3">
    <dataValidation type="list" allowBlank="1" showInputMessage="1" showErrorMessage="1" sqref="C10:C24">
      <formula1>$I$8:$I$11</formula1>
    </dataValidation>
    <dataValidation type="list" allowBlank="1" showInputMessage="1" showErrorMessage="1" sqref="D35:D50">
      <formula1>$I$39:$I$45</formula1>
    </dataValidation>
    <dataValidation type="list" allowBlank="1" showInputMessage="1" showErrorMessage="1" sqref="C35:C50">
      <formula1>$I$35:$I$37</formula1>
    </dataValidation>
  </dataValidations>
  <printOptions horizontalCentered="1"/>
  <pageMargins left="0.5905511811023623" right="0.1968503937007874" top="0.5905511811023623" bottom="0.3937007874015748" header="0.5118110236220472" footer="0.5118110236220472"/>
  <pageSetup fitToHeight="0" fitToWidth="1" orientation="portrait" paperSize="9" scale="80" r:id="rId3"/>
  <rowBreaks count="1" manualBreakCount="1">
    <brk id="28" max="7" man="1"/>
  </rowBreaks>
  <legacyDrawing r:id="rId2"/>
</worksheet>
</file>

<file path=xl/worksheets/sheet12.xml><?xml version="1.0" encoding="utf-8"?>
<worksheet xmlns="http://schemas.openxmlformats.org/spreadsheetml/2006/main" xmlns:r="http://schemas.openxmlformats.org/officeDocument/2006/relationships">
  <sheetPr>
    <tabColor rgb="FF00B0F0"/>
  </sheetPr>
  <dimension ref="A1:H126"/>
  <sheetViews>
    <sheetView view="pageBreakPreview" zoomScale="60" zoomScalePageLayoutView="0" workbookViewId="0" topLeftCell="A52">
      <selection activeCell="Q83" sqref="Q83"/>
    </sheetView>
  </sheetViews>
  <sheetFormatPr defaultColWidth="10.59765625" defaultRowHeight="15"/>
  <cols>
    <col min="1" max="1" width="18.8984375" style="20" customWidth="1"/>
    <col min="2" max="7" width="13.69921875" style="20" customWidth="1"/>
    <col min="8" max="8" width="21.19921875" style="20" customWidth="1"/>
    <col min="9" max="16384" width="10.59765625" style="20" customWidth="1"/>
  </cols>
  <sheetData>
    <row r="1" spans="1:8" ht="14.25">
      <c r="A1" s="22" t="s">
        <v>512</v>
      </c>
      <c r="B1" s="23"/>
      <c r="C1" s="23" t="str">
        <f>'D-1,2 規格別'!C1</f>
        <v>調査対象期間：令和3年4月1日〜令和4年3月31日</v>
      </c>
      <c r="D1" s="23"/>
      <c r="E1" s="23"/>
      <c r="F1" s="23"/>
      <c r="G1" s="23"/>
      <c r="H1" s="23"/>
    </row>
    <row r="2" spans="1:8" ht="14.25">
      <c r="A2" s="24"/>
      <c r="H2" s="238" t="s">
        <v>472</v>
      </c>
    </row>
    <row r="3" spans="1:8" ht="16.5" customHeight="1">
      <c r="A3" s="60" t="s">
        <v>570</v>
      </c>
      <c r="B3" s="60"/>
      <c r="C3" s="60"/>
      <c r="D3" s="60"/>
      <c r="E3" s="60"/>
      <c r="F3" s="60"/>
      <c r="G3" s="60"/>
      <c r="H3" s="239" t="s">
        <v>473</v>
      </c>
    </row>
    <row r="4" ht="16.5" customHeight="1">
      <c r="H4" s="238" t="s">
        <v>474</v>
      </c>
    </row>
    <row r="5" ht="16.5" customHeight="1" thickBot="1">
      <c r="H5" s="238" t="s">
        <v>475</v>
      </c>
    </row>
    <row r="6" spans="1:8" ht="21" customHeight="1">
      <c r="A6" s="44" t="s">
        <v>28</v>
      </c>
      <c r="B6" s="157">
        <v>0.25</v>
      </c>
      <c r="C6" s="57">
        <v>0.2</v>
      </c>
      <c r="D6" s="57">
        <v>0.05</v>
      </c>
      <c r="E6" s="58">
        <v>0.044</v>
      </c>
      <c r="F6" s="57">
        <v>0.05</v>
      </c>
      <c r="G6" s="58">
        <v>0.044</v>
      </c>
      <c r="H6" s="240"/>
    </row>
    <row r="7" spans="1:8" ht="24.75" customHeight="1" thickBot="1">
      <c r="A7" s="42" t="s">
        <v>29</v>
      </c>
      <c r="B7" s="94" t="s">
        <v>139</v>
      </c>
      <c r="C7" s="39" t="s">
        <v>140</v>
      </c>
      <c r="D7" s="39" t="s">
        <v>141</v>
      </c>
      <c r="E7" s="39" t="s">
        <v>141</v>
      </c>
      <c r="F7" s="49" t="s">
        <v>142</v>
      </c>
      <c r="G7" s="49" t="s">
        <v>142</v>
      </c>
      <c r="H7" s="241"/>
    </row>
    <row r="8" spans="1:8" ht="30.75" customHeight="1">
      <c r="A8" s="150" t="s">
        <v>198</v>
      </c>
      <c r="B8" s="112"/>
      <c r="C8" s="99"/>
      <c r="D8" s="99"/>
      <c r="E8" s="99"/>
      <c r="F8" s="99"/>
      <c r="G8" s="99"/>
      <c r="H8" s="242"/>
    </row>
    <row r="9" spans="1:8" ht="30.75" customHeight="1">
      <c r="A9" s="134" t="s">
        <v>199</v>
      </c>
      <c r="B9" s="102"/>
      <c r="C9" s="96"/>
      <c r="D9" s="96"/>
      <c r="E9" s="96"/>
      <c r="F9" s="96"/>
      <c r="G9" s="96"/>
      <c r="H9" s="243"/>
    </row>
    <row r="10" spans="1:8" ht="30.75" customHeight="1">
      <c r="A10" s="134" t="s">
        <v>200</v>
      </c>
      <c r="B10" s="102"/>
      <c r="C10" s="97"/>
      <c r="D10" s="96"/>
      <c r="E10" s="98"/>
      <c r="F10" s="98"/>
      <c r="G10" s="98"/>
      <c r="H10" s="243"/>
    </row>
    <row r="11" spans="1:8" ht="30.75" customHeight="1">
      <c r="A11" s="134" t="s">
        <v>201</v>
      </c>
      <c r="B11" s="102"/>
      <c r="C11" s="97"/>
      <c r="D11" s="97"/>
      <c r="E11" s="96"/>
      <c r="F11" s="96"/>
      <c r="G11" s="96"/>
      <c r="H11" s="243"/>
    </row>
    <row r="12" spans="1:8" ht="30.75" customHeight="1">
      <c r="A12" s="134" t="s">
        <v>202</v>
      </c>
      <c r="B12" s="102"/>
      <c r="C12" s="97"/>
      <c r="D12" s="97"/>
      <c r="E12" s="96"/>
      <c r="F12" s="96"/>
      <c r="G12" s="96"/>
      <c r="H12" s="243"/>
    </row>
    <row r="13" spans="1:8" ht="30.75" customHeight="1">
      <c r="A13" s="134" t="s">
        <v>203</v>
      </c>
      <c r="B13" s="102"/>
      <c r="C13" s="97"/>
      <c r="D13" s="97"/>
      <c r="E13" s="96"/>
      <c r="F13" s="96"/>
      <c r="G13" s="96"/>
      <c r="H13" s="243"/>
    </row>
    <row r="14" spans="1:8" ht="30.75" customHeight="1">
      <c r="A14" s="134" t="s">
        <v>204</v>
      </c>
      <c r="B14" s="102"/>
      <c r="C14" s="97"/>
      <c r="D14" s="97"/>
      <c r="E14" s="96"/>
      <c r="F14" s="96"/>
      <c r="G14" s="96"/>
      <c r="H14" s="243"/>
    </row>
    <row r="15" spans="1:8" ht="30.75" customHeight="1">
      <c r="A15" s="134" t="s">
        <v>205</v>
      </c>
      <c r="B15" s="102"/>
      <c r="C15" s="97"/>
      <c r="D15" s="97"/>
      <c r="E15" s="96"/>
      <c r="F15" s="96"/>
      <c r="G15" s="96"/>
      <c r="H15" s="243"/>
    </row>
    <row r="16" spans="1:8" ht="30.75" customHeight="1">
      <c r="A16" s="134" t="s">
        <v>206</v>
      </c>
      <c r="B16" s="102"/>
      <c r="C16" s="97"/>
      <c r="D16" s="97"/>
      <c r="E16" s="96"/>
      <c r="F16" s="96"/>
      <c r="G16" s="96"/>
      <c r="H16" s="243"/>
    </row>
    <row r="17" spans="1:8" ht="30.75" customHeight="1">
      <c r="A17" s="134" t="s">
        <v>207</v>
      </c>
      <c r="B17" s="102"/>
      <c r="C17" s="97"/>
      <c r="D17" s="97"/>
      <c r="E17" s="96"/>
      <c r="F17" s="96"/>
      <c r="G17" s="96"/>
      <c r="H17" s="243"/>
    </row>
    <row r="18" spans="1:8" ht="30.75" customHeight="1">
      <c r="A18" s="134" t="s">
        <v>208</v>
      </c>
      <c r="B18" s="102"/>
      <c r="C18" s="97"/>
      <c r="D18" s="97"/>
      <c r="E18" s="96"/>
      <c r="F18" s="96"/>
      <c r="G18" s="96"/>
      <c r="H18" s="243"/>
    </row>
    <row r="19" spans="1:8" ht="30.75" customHeight="1">
      <c r="A19" s="134" t="s">
        <v>209</v>
      </c>
      <c r="B19" s="102"/>
      <c r="C19" s="97"/>
      <c r="D19" s="97"/>
      <c r="E19" s="96"/>
      <c r="F19" s="96"/>
      <c r="G19" s="96"/>
      <c r="H19" s="243"/>
    </row>
    <row r="20" spans="1:8" ht="30.75" customHeight="1">
      <c r="A20" s="134" t="s">
        <v>210</v>
      </c>
      <c r="B20" s="102"/>
      <c r="C20" s="97"/>
      <c r="D20" s="97"/>
      <c r="E20" s="96"/>
      <c r="F20" s="96"/>
      <c r="G20" s="96"/>
      <c r="H20" s="243"/>
    </row>
    <row r="21" spans="1:8" ht="30.75" customHeight="1">
      <c r="A21" s="134" t="s">
        <v>211</v>
      </c>
      <c r="B21" s="102"/>
      <c r="C21" s="97"/>
      <c r="D21" s="97"/>
      <c r="E21" s="96"/>
      <c r="F21" s="96"/>
      <c r="G21" s="96"/>
      <c r="H21" s="243"/>
    </row>
    <row r="22" spans="1:8" ht="30.75" customHeight="1">
      <c r="A22" s="134" t="s">
        <v>212</v>
      </c>
      <c r="B22" s="102"/>
      <c r="C22" s="97"/>
      <c r="D22" s="97"/>
      <c r="E22" s="96"/>
      <c r="F22" s="96"/>
      <c r="G22" s="96"/>
      <c r="H22" s="243"/>
    </row>
    <row r="23" spans="1:8" ht="30.75" customHeight="1">
      <c r="A23" s="134" t="s">
        <v>213</v>
      </c>
      <c r="B23" s="102"/>
      <c r="C23" s="97"/>
      <c r="D23" s="97"/>
      <c r="E23" s="96"/>
      <c r="F23" s="96"/>
      <c r="G23" s="96"/>
      <c r="H23" s="243"/>
    </row>
    <row r="24" spans="1:8" ht="30.75" customHeight="1">
      <c r="A24" s="134" t="s">
        <v>214</v>
      </c>
      <c r="B24" s="102"/>
      <c r="C24" s="97"/>
      <c r="D24" s="97"/>
      <c r="E24" s="96"/>
      <c r="F24" s="96"/>
      <c r="G24" s="96"/>
      <c r="H24" s="243"/>
    </row>
    <row r="25" spans="1:8" ht="30.75" customHeight="1">
      <c r="A25" s="134" t="s">
        <v>215</v>
      </c>
      <c r="B25" s="102"/>
      <c r="C25" s="97"/>
      <c r="D25" s="97"/>
      <c r="E25" s="96"/>
      <c r="F25" s="96"/>
      <c r="G25" s="96"/>
      <c r="H25" s="243"/>
    </row>
    <row r="26" spans="1:8" ht="30.75" customHeight="1">
      <c r="A26" s="134" t="s">
        <v>216</v>
      </c>
      <c r="B26" s="102"/>
      <c r="C26" s="97"/>
      <c r="D26" s="97"/>
      <c r="E26" s="96"/>
      <c r="F26" s="96"/>
      <c r="G26" s="96"/>
      <c r="H26" s="243"/>
    </row>
    <row r="27" spans="1:8" ht="30.75" customHeight="1">
      <c r="A27" s="134" t="s">
        <v>217</v>
      </c>
      <c r="B27" s="102"/>
      <c r="C27" s="97"/>
      <c r="D27" s="97"/>
      <c r="E27" s="96"/>
      <c r="F27" s="96"/>
      <c r="G27" s="96"/>
      <c r="H27" s="243"/>
    </row>
    <row r="28" spans="1:8" ht="30.75" customHeight="1">
      <c r="A28" s="134" t="s">
        <v>218</v>
      </c>
      <c r="B28" s="102"/>
      <c r="C28" s="97"/>
      <c r="D28" s="97"/>
      <c r="E28" s="96"/>
      <c r="F28" s="96"/>
      <c r="G28" s="96"/>
      <c r="H28" s="243"/>
    </row>
    <row r="29" spans="1:8" ht="30.75" customHeight="1">
      <c r="A29" s="134" t="s">
        <v>219</v>
      </c>
      <c r="B29" s="102"/>
      <c r="C29" s="97"/>
      <c r="D29" s="97"/>
      <c r="E29" s="96"/>
      <c r="F29" s="96"/>
      <c r="G29" s="96"/>
      <c r="H29" s="243"/>
    </row>
    <row r="30" spans="1:8" ht="30.75" customHeight="1">
      <c r="A30" s="134" t="s">
        <v>220</v>
      </c>
      <c r="B30" s="102"/>
      <c r="C30" s="97"/>
      <c r="D30" s="97"/>
      <c r="E30" s="96"/>
      <c r="F30" s="96"/>
      <c r="G30" s="96"/>
      <c r="H30" s="243"/>
    </row>
    <row r="31" spans="1:8" ht="30.75" customHeight="1" thickBot="1">
      <c r="A31" s="139" t="s">
        <v>221</v>
      </c>
      <c r="B31" s="104"/>
      <c r="C31" s="105"/>
      <c r="D31" s="105"/>
      <c r="E31" s="106"/>
      <c r="F31" s="106"/>
      <c r="G31" s="106"/>
      <c r="H31" s="244"/>
    </row>
    <row r="32" spans="1:8" ht="30.75" customHeight="1" thickBot="1">
      <c r="A32" s="35" t="s">
        <v>101</v>
      </c>
      <c r="B32" s="121">
        <f aca="true" t="shared" si="0" ref="B32:G32">SUM(B8:B31)</f>
        <v>0</v>
      </c>
      <c r="C32" s="121">
        <f t="shared" si="0"/>
        <v>0</v>
      </c>
      <c r="D32" s="121">
        <f t="shared" si="0"/>
        <v>0</v>
      </c>
      <c r="E32" s="121">
        <f t="shared" si="0"/>
        <v>0</v>
      </c>
      <c r="F32" s="121">
        <f t="shared" si="0"/>
        <v>0</v>
      </c>
      <c r="G32" s="121">
        <f t="shared" si="0"/>
        <v>0</v>
      </c>
      <c r="H32" s="245"/>
    </row>
    <row r="33" spans="1:8" ht="19.5" customHeight="1">
      <c r="A33" s="59" t="s">
        <v>32</v>
      </c>
      <c r="B33" s="34"/>
      <c r="C33" s="34"/>
      <c r="D33" s="34"/>
      <c r="E33" s="34"/>
      <c r="F33" s="34"/>
      <c r="G33" s="34"/>
      <c r="H33" s="34"/>
    </row>
    <row r="34" spans="2:8" ht="15" customHeight="1">
      <c r="B34" s="34"/>
      <c r="C34" s="34"/>
      <c r="D34" s="34"/>
      <c r="E34" s="34"/>
      <c r="F34" s="34"/>
      <c r="G34" s="34"/>
      <c r="H34" s="34"/>
    </row>
    <row r="35" spans="1:8" ht="15" customHeight="1">
      <c r="A35" s="59"/>
      <c r="B35" s="34"/>
      <c r="C35" s="34"/>
      <c r="D35" s="34"/>
      <c r="E35" s="34"/>
      <c r="F35" s="34"/>
      <c r="G35" s="34"/>
      <c r="H35" s="34"/>
    </row>
    <row r="36" spans="1:8" ht="15" customHeight="1">
      <c r="A36" s="60" t="s">
        <v>571</v>
      </c>
      <c r="B36" s="60"/>
      <c r="C36" s="60"/>
      <c r="D36" s="60" t="str">
        <f>C1</f>
        <v>調査対象期間：令和3年4月1日〜令和4年3月31日</v>
      </c>
      <c r="E36" s="60"/>
      <c r="F36" s="60"/>
      <c r="G36" s="60"/>
      <c r="H36" s="60"/>
    </row>
    <row r="37" ht="15" customHeight="1"/>
    <row r="38" spans="1:8" ht="15" customHeight="1" thickBot="1">
      <c r="A38" s="385" t="s">
        <v>250</v>
      </c>
      <c r="B38" s="385"/>
      <c r="C38" s="385"/>
      <c r="D38" s="385"/>
      <c r="E38" s="385"/>
      <c r="F38" s="385"/>
      <c r="G38" s="385"/>
      <c r="H38" s="385"/>
    </row>
    <row r="39" spans="1:8" ht="15" customHeight="1">
      <c r="A39" s="44" t="s">
        <v>228</v>
      </c>
      <c r="B39" s="157">
        <v>0.05</v>
      </c>
      <c r="C39" s="57">
        <v>0.05</v>
      </c>
      <c r="D39" s="57">
        <v>0.05</v>
      </c>
      <c r="E39" s="187">
        <v>0.05</v>
      </c>
      <c r="F39" s="57">
        <v>0.05</v>
      </c>
      <c r="G39" s="340"/>
      <c r="H39" s="339"/>
    </row>
    <row r="40" spans="1:8" ht="15" thickBot="1">
      <c r="A40" s="42" t="s">
        <v>29</v>
      </c>
      <c r="B40" s="94" t="s">
        <v>223</v>
      </c>
      <c r="C40" s="39" t="s">
        <v>229</v>
      </c>
      <c r="D40" s="39" t="s">
        <v>230</v>
      </c>
      <c r="E40" s="39" t="s">
        <v>231</v>
      </c>
      <c r="F40" s="39" t="s">
        <v>232</v>
      </c>
      <c r="G40" s="341"/>
      <c r="H40" s="51"/>
    </row>
    <row r="41" spans="1:8" ht="36.75" customHeight="1">
      <c r="A41" s="150" t="s">
        <v>198</v>
      </c>
      <c r="B41" s="112"/>
      <c r="C41" s="99"/>
      <c r="D41" s="99"/>
      <c r="E41" s="99"/>
      <c r="F41" s="99"/>
      <c r="G41" s="99"/>
      <c r="H41" s="100"/>
    </row>
    <row r="42" spans="1:8" ht="36.75" customHeight="1">
      <c r="A42" s="134" t="s">
        <v>199</v>
      </c>
      <c r="B42" s="102"/>
      <c r="C42" s="96"/>
      <c r="D42" s="96"/>
      <c r="E42" s="96"/>
      <c r="F42" s="96"/>
      <c r="G42" s="96"/>
      <c r="H42" s="101"/>
    </row>
    <row r="43" spans="1:8" ht="36.75" customHeight="1">
      <c r="A43" s="134" t="s">
        <v>200</v>
      </c>
      <c r="B43" s="102"/>
      <c r="C43" s="97"/>
      <c r="D43" s="96"/>
      <c r="E43" s="98"/>
      <c r="F43" s="98"/>
      <c r="G43" s="98"/>
      <c r="H43" s="101"/>
    </row>
    <row r="44" spans="1:8" ht="36.75" customHeight="1">
      <c r="A44" s="134" t="s">
        <v>201</v>
      </c>
      <c r="B44" s="102"/>
      <c r="C44" s="97"/>
      <c r="D44" s="97"/>
      <c r="E44" s="96"/>
      <c r="F44" s="96"/>
      <c r="G44" s="96"/>
      <c r="H44" s="101"/>
    </row>
    <row r="45" spans="1:8" ht="36.75" customHeight="1">
      <c r="A45" s="134" t="s">
        <v>202</v>
      </c>
      <c r="B45" s="102"/>
      <c r="C45" s="97"/>
      <c r="D45" s="97"/>
      <c r="E45" s="96"/>
      <c r="F45" s="96"/>
      <c r="G45" s="96"/>
      <c r="H45" s="101"/>
    </row>
    <row r="46" spans="1:8" ht="36.75" customHeight="1">
      <c r="A46" s="134" t="s">
        <v>203</v>
      </c>
      <c r="B46" s="102"/>
      <c r="C46" s="97"/>
      <c r="D46" s="97"/>
      <c r="E46" s="96"/>
      <c r="F46" s="96"/>
      <c r="G46" s="96"/>
      <c r="H46" s="101"/>
    </row>
    <row r="47" spans="1:8" ht="36.75" customHeight="1">
      <c r="A47" s="134" t="s">
        <v>204</v>
      </c>
      <c r="B47" s="102"/>
      <c r="C47" s="97"/>
      <c r="D47" s="97"/>
      <c r="E47" s="96"/>
      <c r="F47" s="96"/>
      <c r="G47" s="96"/>
      <c r="H47" s="101"/>
    </row>
    <row r="48" spans="1:8" ht="36.75" customHeight="1">
      <c r="A48" s="134" t="s">
        <v>205</v>
      </c>
      <c r="B48" s="102"/>
      <c r="C48" s="97"/>
      <c r="D48" s="97"/>
      <c r="E48" s="96"/>
      <c r="F48" s="96"/>
      <c r="G48" s="96"/>
      <c r="H48" s="101"/>
    </row>
    <row r="49" spans="1:8" ht="36.75" customHeight="1">
      <c r="A49" s="134" t="s">
        <v>206</v>
      </c>
      <c r="B49" s="102"/>
      <c r="C49" s="97"/>
      <c r="D49" s="97"/>
      <c r="E49" s="96"/>
      <c r="F49" s="96"/>
      <c r="G49" s="96"/>
      <c r="H49" s="101"/>
    </row>
    <row r="50" spans="1:8" ht="36.75" customHeight="1">
      <c r="A50" s="134" t="s">
        <v>207</v>
      </c>
      <c r="B50" s="102"/>
      <c r="C50" s="97"/>
      <c r="D50" s="97"/>
      <c r="E50" s="96"/>
      <c r="F50" s="96"/>
      <c r="G50" s="96"/>
      <c r="H50" s="101"/>
    </row>
    <row r="51" spans="1:8" ht="36.75" customHeight="1">
      <c r="A51" s="134" t="s">
        <v>208</v>
      </c>
      <c r="B51" s="102"/>
      <c r="C51" s="97"/>
      <c r="D51" s="97"/>
      <c r="E51" s="96"/>
      <c r="F51" s="96"/>
      <c r="G51" s="96"/>
      <c r="H51" s="101"/>
    </row>
    <row r="52" spans="1:8" ht="36.75" customHeight="1">
      <c r="A52" s="134" t="s">
        <v>209</v>
      </c>
      <c r="B52" s="102"/>
      <c r="C52" s="97"/>
      <c r="D52" s="97"/>
      <c r="E52" s="96"/>
      <c r="F52" s="96"/>
      <c r="G52" s="96"/>
      <c r="H52" s="101"/>
    </row>
    <row r="53" spans="1:8" ht="36.75" customHeight="1">
      <c r="A53" s="134" t="s">
        <v>210</v>
      </c>
      <c r="B53" s="102"/>
      <c r="C53" s="97"/>
      <c r="D53" s="97"/>
      <c r="E53" s="96"/>
      <c r="F53" s="96"/>
      <c r="G53" s="96"/>
      <c r="H53" s="101"/>
    </row>
    <row r="54" spans="1:8" ht="36.75" customHeight="1">
      <c r="A54" s="134" t="s">
        <v>211</v>
      </c>
      <c r="B54" s="102"/>
      <c r="C54" s="97"/>
      <c r="D54" s="97"/>
      <c r="E54" s="96"/>
      <c r="F54" s="96"/>
      <c r="G54" s="96"/>
      <c r="H54" s="101"/>
    </row>
    <row r="55" spans="1:8" ht="36.75" customHeight="1">
      <c r="A55" s="134" t="s">
        <v>212</v>
      </c>
      <c r="B55" s="102"/>
      <c r="C55" s="97"/>
      <c r="D55" s="97"/>
      <c r="E55" s="96"/>
      <c r="F55" s="96"/>
      <c r="G55" s="96"/>
      <c r="H55" s="101"/>
    </row>
    <row r="56" spans="1:8" ht="36.75" customHeight="1">
      <c r="A56" s="134" t="s">
        <v>213</v>
      </c>
      <c r="B56" s="102"/>
      <c r="C56" s="97"/>
      <c r="D56" s="97"/>
      <c r="E56" s="96"/>
      <c r="F56" s="96"/>
      <c r="G56" s="96"/>
      <c r="H56" s="101"/>
    </row>
    <row r="57" spans="1:8" ht="36.75" customHeight="1">
      <c r="A57" s="134" t="s">
        <v>214</v>
      </c>
      <c r="B57" s="102"/>
      <c r="C57" s="97"/>
      <c r="D57" s="97"/>
      <c r="E57" s="96"/>
      <c r="F57" s="96"/>
      <c r="G57" s="96"/>
      <c r="H57" s="101"/>
    </row>
    <row r="58" spans="1:8" ht="36.75" customHeight="1">
      <c r="A58" s="134" t="s">
        <v>215</v>
      </c>
      <c r="B58" s="102"/>
      <c r="C58" s="97"/>
      <c r="D58" s="97"/>
      <c r="E58" s="96"/>
      <c r="F58" s="96"/>
      <c r="G58" s="96"/>
      <c r="H58" s="101"/>
    </row>
    <row r="59" spans="1:8" ht="36.75" customHeight="1">
      <c r="A59" s="134" t="s">
        <v>216</v>
      </c>
      <c r="B59" s="102"/>
      <c r="C59" s="97"/>
      <c r="D59" s="97"/>
      <c r="E59" s="96"/>
      <c r="F59" s="96"/>
      <c r="G59" s="96"/>
      <c r="H59" s="101"/>
    </row>
    <row r="60" spans="1:8" ht="36.75" customHeight="1">
      <c r="A60" s="134" t="s">
        <v>217</v>
      </c>
      <c r="B60" s="102"/>
      <c r="C60" s="97"/>
      <c r="D60" s="97"/>
      <c r="E60" s="96"/>
      <c r="F60" s="96"/>
      <c r="G60" s="96"/>
      <c r="H60" s="101"/>
    </row>
    <row r="61" spans="1:8" ht="36.75" customHeight="1">
      <c r="A61" s="134" t="s">
        <v>218</v>
      </c>
      <c r="B61" s="102"/>
      <c r="C61" s="97"/>
      <c r="D61" s="97"/>
      <c r="E61" s="96"/>
      <c r="F61" s="96"/>
      <c r="G61" s="96"/>
      <c r="H61" s="101"/>
    </row>
    <row r="62" spans="1:8" ht="36.75" customHeight="1">
      <c r="A62" s="134" t="s">
        <v>219</v>
      </c>
      <c r="B62" s="102"/>
      <c r="C62" s="97"/>
      <c r="D62" s="97"/>
      <c r="E62" s="96"/>
      <c r="F62" s="96"/>
      <c r="G62" s="96"/>
      <c r="H62" s="101"/>
    </row>
    <row r="63" spans="1:8" ht="36.75" customHeight="1">
      <c r="A63" s="134" t="s">
        <v>220</v>
      </c>
      <c r="B63" s="102"/>
      <c r="C63" s="97"/>
      <c r="D63" s="97"/>
      <c r="E63" s="96"/>
      <c r="F63" s="96"/>
      <c r="G63" s="96"/>
      <c r="H63" s="101"/>
    </row>
    <row r="64" spans="1:8" ht="36.75" customHeight="1" thickBot="1">
      <c r="A64" s="139" t="s">
        <v>221</v>
      </c>
      <c r="B64" s="104"/>
      <c r="C64" s="105"/>
      <c r="D64" s="105"/>
      <c r="E64" s="106"/>
      <c r="F64" s="106"/>
      <c r="G64" s="106"/>
      <c r="H64" s="120"/>
    </row>
    <row r="65" spans="1:8" ht="31.5" customHeight="1" thickBot="1">
      <c r="A65" s="35" t="s">
        <v>101</v>
      </c>
      <c r="B65" s="121">
        <f>SUM(B41:B64)</f>
        <v>0</v>
      </c>
      <c r="C65" s="121">
        <f>SUM(C41:C64)</f>
        <v>0</v>
      </c>
      <c r="D65" s="121">
        <f>SUM(D41:D64)</f>
        <v>0</v>
      </c>
      <c r="E65" s="121">
        <f>SUM(E41:E64)</f>
        <v>0</v>
      </c>
      <c r="F65" s="121">
        <f>SUM(F41:F64)</f>
        <v>0</v>
      </c>
      <c r="G65" s="121"/>
      <c r="H65" s="158"/>
    </row>
    <row r="66" spans="1:8" ht="14.25">
      <c r="A66" s="59" t="s">
        <v>238</v>
      </c>
      <c r="B66" s="34"/>
      <c r="C66" s="34"/>
      <c r="D66" s="34"/>
      <c r="E66" s="34"/>
      <c r="F66" s="34"/>
      <c r="G66" s="34"/>
      <c r="H66" s="34"/>
    </row>
    <row r="67" spans="1:8" ht="14.25">
      <c r="A67" s="59"/>
      <c r="B67" s="34"/>
      <c r="C67" s="34"/>
      <c r="D67" s="34"/>
      <c r="E67" s="34"/>
      <c r="F67" s="34"/>
      <c r="G67" s="34"/>
      <c r="H67" s="34"/>
    </row>
    <row r="68" spans="1:4" ht="15" thickBot="1">
      <c r="A68" s="60" t="s">
        <v>571</v>
      </c>
      <c r="D68" s="20" t="str">
        <f>C1</f>
        <v>調査対象期間：令和3年4月1日〜令和4年3月31日</v>
      </c>
    </row>
    <row r="69" spans="1:8" ht="14.25">
      <c r="A69" s="44" t="s">
        <v>228</v>
      </c>
      <c r="B69" s="157">
        <v>0.1</v>
      </c>
      <c r="C69" s="57">
        <v>0.1</v>
      </c>
      <c r="D69" s="187">
        <v>0.1</v>
      </c>
      <c r="E69" s="57">
        <v>0.1</v>
      </c>
      <c r="F69" s="58">
        <v>0.1</v>
      </c>
      <c r="G69" s="57"/>
      <c r="H69" s="342"/>
    </row>
    <row r="70" spans="1:8" ht="15" thickBot="1">
      <c r="A70" s="42" t="s">
        <v>29</v>
      </c>
      <c r="B70" s="94" t="s">
        <v>233</v>
      </c>
      <c r="C70" s="39" t="s">
        <v>234</v>
      </c>
      <c r="D70" s="49" t="s">
        <v>235</v>
      </c>
      <c r="E70" s="39" t="s">
        <v>236</v>
      </c>
      <c r="F70" s="39" t="s">
        <v>237</v>
      </c>
      <c r="G70" s="39"/>
      <c r="H70" s="40"/>
    </row>
    <row r="71" spans="1:8" ht="31.5" customHeight="1">
      <c r="A71" s="150" t="s">
        <v>198</v>
      </c>
      <c r="B71" s="112"/>
      <c r="C71" s="99"/>
      <c r="D71" s="99"/>
      <c r="E71" s="99"/>
      <c r="F71" s="99"/>
      <c r="G71" s="99"/>
      <c r="H71" s="100"/>
    </row>
    <row r="72" spans="1:8" ht="31.5" customHeight="1">
      <c r="A72" s="134" t="s">
        <v>199</v>
      </c>
      <c r="B72" s="102"/>
      <c r="C72" s="96"/>
      <c r="D72" s="96"/>
      <c r="E72" s="96"/>
      <c r="F72" s="96"/>
      <c r="G72" s="96"/>
      <c r="H72" s="101"/>
    </row>
    <row r="73" spans="1:8" ht="31.5" customHeight="1">
      <c r="A73" s="134" t="s">
        <v>200</v>
      </c>
      <c r="B73" s="102"/>
      <c r="C73" s="97"/>
      <c r="D73" s="96"/>
      <c r="E73" s="98"/>
      <c r="F73" s="98"/>
      <c r="G73" s="98"/>
      <c r="H73" s="101"/>
    </row>
    <row r="74" spans="1:8" ht="31.5" customHeight="1">
      <c r="A74" s="134" t="s">
        <v>201</v>
      </c>
      <c r="B74" s="102"/>
      <c r="C74" s="97"/>
      <c r="D74" s="97"/>
      <c r="E74" s="96"/>
      <c r="F74" s="96"/>
      <c r="G74" s="96"/>
      <c r="H74" s="101"/>
    </row>
    <row r="75" spans="1:8" ht="31.5" customHeight="1">
      <c r="A75" s="134" t="s">
        <v>202</v>
      </c>
      <c r="B75" s="102"/>
      <c r="C75" s="97"/>
      <c r="D75" s="97"/>
      <c r="E75" s="96"/>
      <c r="F75" s="96"/>
      <c r="G75" s="96"/>
      <c r="H75" s="101"/>
    </row>
    <row r="76" spans="1:8" ht="31.5" customHeight="1">
      <c r="A76" s="134" t="s">
        <v>203</v>
      </c>
      <c r="B76" s="102"/>
      <c r="C76" s="97"/>
      <c r="D76" s="97"/>
      <c r="E76" s="96"/>
      <c r="F76" s="96"/>
      <c r="G76" s="96"/>
      <c r="H76" s="101"/>
    </row>
    <row r="77" spans="1:8" ht="31.5" customHeight="1">
      <c r="A77" s="134" t="s">
        <v>204</v>
      </c>
      <c r="B77" s="102"/>
      <c r="C77" s="97"/>
      <c r="D77" s="97"/>
      <c r="E77" s="96"/>
      <c r="F77" s="96"/>
      <c r="G77" s="96"/>
      <c r="H77" s="101"/>
    </row>
    <row r="78" spans="1:8" ht="31.5" customHeight="1">
      <c r="A78" s="134" t="s">
        <v>205</v>
      </c>
      <c r="B78" s="102"/>
      <c r="C78" s="97"/>
      <c r="D78" s="97"/>
      <c r="E78" s="96"/>
      <c r="F78" s="96"/>
      <c r="G78" s="96"/>
      <c r="H78" s="101"/>
    </row>
    <row r="79" spans="1:8" ht="31.5" customHeight="1">
      <c r="A79" s="134" t="s">
        <v>206</v>
      </c>
      <c r="B79" s="102"/>
      <c r="C79" s="97"/>
      <c r="D79" s="97"/>
      <c r="E79" s="96"/>
      <c r="F79" s="96"/>
      <c r="G79" s="96"/>
      <c r="H79" s="101"/>
    </row>
    <row r="80" spans="1:8" ht="31.5" customHeight="1">
      <c r="A80" s="134" t="s">
        <v>207</v>
      </c>
      <c r="B80" s="102"/>
      <c r="C80" s="97"/>
      <c r="D80" s="97"/>
      <c r="E80" s="96"/>
      <c r="F80" s="96"/>
      <c r="G80" s="96"/>
      <c r="H80" s="101"/>
    </row>
    <row r="81" spans="1:8" ht="31.5" customHeight="1">
      <c r="A81" s="134" t="s">
        <v>208</v>
      </c>
      <c r="B81" s="102"/>
      <c r="C81" s="97"/>
      <c r="D81" s="97"/>
      <c r="E81" s="96"/>
      <c r="F81" s="96"/>
      <c r="G81" s="96"/>
      <c r="H81" s="101"/>
    </row>
    <row r="82" spans="1:8" ht="31.5" customHeight="1">
      <c r="A82" s="134" t="s">
        <v>209</v>
      </c>
      <c r="B82" s="102"/>
      <c r="C82" s="97"/>
      <c r="D82" s="97"/>
      <c r="E82" s="96"/>
      <c r="F82" s="96"/>
      <c r="G82" s="96"/>
      <c r="H82" s="101"/>
    </row>
    <row r="83" spans="1:8" ht="31.5" customHeight="1">
      <c r="A83" s="134" t="s">
        <v>210</v>
      </c>
      <c r="B83" s="102"/>
      <c r="C83" s="97"/>
      <c r="D83" s="97"/>
      <c r="E83" s="96"/>
      <c r="F83" s="96"/>
      <c r="G83" s="96"/>
      <c r="H83" s="101"/>
    </row>
    <row r="84" spans="1:8" ht="31.5" customHeight="1">
      <c r="A84" s="134" t="s">
        <v>211</v>
      </c>
      <c r="B84" s="102"/>
      <c r="C84" s="97"/>
      <c r="D84" s="97"/>
      <c r="E84" s="96"/>
      <c r="F84" s="96"/>
      <c r="G84" s="96"/>
      <c r="H84" s="101"/>
    </row>
    <row r="85" spans="1:8" ht="31.5" customHeight="1">
      <c r="A85" s="134" t="s">
        <v>212</v>
      </c>
      <c r="B85" s="102"/>
      <c r="C85" s="97"/>
      <c r="D85" s="97"/>
      <c r="E85" s="96"/>
      <c r="F85" s="96"/>
      <c r="G85" s="96"/>
      <c r="H85" s="101"/>
    </row>
    <row r="86" spans="1:8" ht="31.5" customHeight="1">
      <c r="A86" s="134" t="s">
        <v>213</v>
      </c>
      <c r="B86" s="102"/>
      <c r="C86" s="97"/>
      <c r="D86" s="97"/>
      <c r="E86" s="96"/>
      <c r="F86" s="96"/>
      <c r="G86" s="96"/>
      <c r="H86" s="101"/>
    </row>
    <row r="87" spans="1:8" ht="31.5" customHeight="1">
      <c r="A87" s="134" t="s">
        <v>214</v>
      </c>
      <c r="B87" s="102"/>
      <c r="C87" s="97"/>
      <c r="D87" s="97"/>
      <c r="E87" s="96"/>
      <c r="F87" s="96"/>
      <c r="G87" s="96"/>
      <c r="H87" s="101"/>
    </row>
    <row r="88" spans="1:8" ht="31.5" customHeight="1">
      <c r="A88" s="134" t="s">
        <v>215</v>
      </c>
      <c r="B88" s="102"/>
      <c r="C88" s="97"/>
      <c r="D88" s="97"/>
      <c r="E88" s="96"/>
      <c r="F88" s="96"/>
      <c r="G88" s="96"/>
      <c r="H88" s="101"/>
    </row>
    <row r="89" spans="1:8" ht="31.5" customHeight="1">
      <c r="A89" s="134" t="s">
        <v>216</v>
      </c>
      <c r="B89" s="102"/>
      <c r="C89" s="97"/>
      <c r="D89" s="97"/>
      <c r="E89" s="96"/>
      <c r="F89" s="96"/>
      <c r="G89" s="96"/>
      <c r="H89" s="101"/>
    </row>
    <row r="90" spans="1:8" ht="31.5" customHeight="1">
      <c r="A90" s="134" t="s">
        <v>217</v>
      </c>
      <c r="B90" s="102"/>
      <c r="C90" s="97"/>
      <c r="D90" s="97"/>
      <c r="E90" s="96"/>
      <c r="F90" s="96"/>
      <c r="G90" s="96"/>
      <c r="H90" s="101"/>
    </row>
    <row r="91" spans="1:8" ht="31.5" customHeight="1">
      <c r="A91" s="134" t="s">
        <v>218</v>
      </c>
      <c r="B91" s="102"/>
      <c r="C91" s="97"/>
      <c r="D91" s="97"/>
      <c r="E91" s="96"/>
      <c r="F91" s="96"/>
      <c r="G91" s="96"/>
      <c r="H91" s="101"/>
    </row>
    <row r="92" spans="1:8" ht="31.5" customHeight="1">
      <c r="A92" s="134" t="s">
        <v>219</v>
      </c>
      <c r="B92" s="102"/>
      <c r="C92" s="97"/>
      <c r="D92" s="97"/>
      <c r="E92" s="96"/>
      <c r="F92" s="96"/>
      <c r="G92" s="96"/>
      <c r="H92" s="101"/>
    </row>
    <row r="93" spans="1:8" ht="31.5" customHeight="1">
      <c r="A93" s="134" t="s">
        <v>220</v>
      </c>
      <c r="B93" s="102"/>
      <c r="C93" s="97"/>
      <c r="D93" s="97"/>
      <c r="E93" s="96"/>
      <c r="F93" s="96"/>
      <c r="G93" s="96"/>
      <c r="H93" s="101"/>
    </row>
    <row r="94" spans="1:8" ht="31.5" customHeight="1" thickBot="1">
      <c r="A94" s="139" t="s">
        <v>221</v>
      </c>
      <c r="B94" s="104"/>
      <c r="C94" s="105"/>
      <c r="D94" s="105"/>
      <c r="E94" s="106"/>
      <c r="F94" s="106"/>
      <c r="G94" s="106"/>
      <c r="H94" s="120"/>
    </row>
    <row r="95" spans="1:8" ht="31.5" customHeight="1" thickBot="1">
      <c r="A95" s="35" t="s">
        <v>101</v>
      </c>
      <c r="B95" s="121">
        <f>SUM(B71:B94)</f>
        <v>0</v>
      </c>
      <c r="C95" s="121">
        <f>SUM(C71:C94)</f>
        <v>0</v>
      </c>
      <c r="D95" s="121">
        <f>SUM(D71:D94)</f>
        <v>0</v>
      </c>
      <c r="E95" s="121">
        <f>SUM(E71:E94)</f>
        <v>0</v>
      </c>
      <c r="F95" s="121">
        <f>SUM(F71:F94)</f>
        <v>0</v>
      </c>
      <c r="G95" s="121"/>
      <c r="H95" s="158"/>
    </row>
    <row r="96" spans="1:8" ht="14.25">
      <c r="A96" s="59" t="s">
        <v>238</v>
      </c>
      <c r="B96" s="34"/>
      <c r="C96" s="34"/>
      <c r="D96" s="34"/>
      <c r="E96" s="34"/>
      <c r="F96" s="34"/>
      <c r="G96" s="34"/>
      <c r="H96" s="34"/>
    </row>
    <row r="98" spans="1:4" ht="15" thickBot="1">
      <c r="A98" s="60" t="s">
        <v>511</v>
      </c>
      <c r="D98" s="20" t="str">
        <f>C1</f>
        <v>調査対象期間：令和3年4月1日〜令和4年3月31日</v>
      </c>
    </row>
    <row r="99" spans="1:8" ht="14.25">
      <c r="A99" s="44" t="s">
        <v>228</v>
      </c>
      <c r="B99" s="157">
        <v>0.2</v>
      </c>
      <c r="C99" s="187">
        <v>0.2</v>
      </c>
      <c r="D99" s="167">
        <v>0.2</v>
      </c>
      <c r="E99" s="57"/>
      <c r="F99" s="58"/>
      <c r="G99" s="57"/>
      <c r="H99" s="342"/>
    </row>
    <row r="100" spans="1:8" ht="15" thickBot="1">
      <c r="A100" s="42" t="s">
        <v>29</v>
      </c>
      <c r="B100" s="94" t="s">
        <v>233</v>
      </c>
      <c r="C100" s="49" t="s">
        <v>248</v>
      </c>
      <c r="D100" s="64" t="s">
        <v>249</v>
      </c>
      <c r="E100" s="39"/>
      <c r="F100" s="39"/>
      <c r="G100" s="39"/>
      <c r="H100" s="40"/>
    </row>
    <row r="101" spans="1:8" ht="31.5" customHeight="1">
      <c r="A101" s="150" t="s">
        <v>198</v>
      </c>
      <c r="B101" s="112"/>
      <c r="C101" s="99"/>
      <c r="D101" s="99"/>
      <c r="E101" s="99"/>
      <c r="F101" s="99"/>
      <c r="G101" s="99"/>
      <c r="H101" s="100"/>
    </row>
    <row r="102" spans="1:8" ht="31.5" customHeight="1">
      <c r="A102" s="134" t="s">
        <v>199</v>
      </c>
      <c r="B102" s="102"/>
      <c r="C102" s="96"/>
      <c r="D102" s="96"/>
      <c r="E102" s="96"/>
      <c r="F102" s="96"/>
      <c r="G102" s="96"/>
      <c r="H102" s="101"/>
    </row>
    <row r="103" spans="1:8" ht="31.5" customHeight="1">
      <c r="A103" s="134" t="s">
        <v>200</v>
      </c>
      <c r="B103" s="102"/>
      <c r="C103" s="97"/>
      <c r="D103" s="96"/>
      <c r="E103" s="98"/>
      <c r="F103" s="98"/>
      <c r="G103" s="98"/>
      <c r="H103" s="101"/>
    </row>
    <row r="104" spans="1:8" ht="31.5" customHeight="1">
      <c r="A104" s="134" t="s">
        <v>201</v>
      </c>
      <c r="B104" s="102"/>
      <c r="C104" s="97"/>
      <c r="D104" s="97"/>
      <c r="E104" s="96"/>
      <c r="F104" s="96"/>
      <c r="G104" s="96"/>
      <c r="H104" s="101"/>
    </row>
    <row r="105" spans="1:8" ht="31.5" customHeight="1">
      <c r="A105" s="134" t="s">
        <v>202</v>
      </c>
      <c r="B105" s="102"/>
      <c r="C105" s="97"/>
      <c r="D105" s="97"/>
      <c r="E105" s="96"/>
      <c r="F105" s="96"/>
      <c r="G105" s="96"/>
      <c r="H105" s="101"/>
    </row>
    <row r="106" spans="1:8" ht="31.5" customHeight="1">
      <c r="A106" s="134" t="s">
        <v>203</v>
      </c>
      <c r="B106" s="102"/>
      <c r="C106" s="97"/>
      <c r="D106" s="97"/>
      <c r="E106" s="96"/>
      <c r="F106" s="96"/>
      <c r="G106" s="96"/>
      <c r="H106" s="101"/>
    </row>
    <row r="107" spans="1:8" ht="31.5" customHeight="1">
      <c r="A107" s="134" t="s">
        <v>204</v>
      </c>
      <c r="B107" s="102"/>
      <c r="C107" s="97"/>
      <c r="D107" s="97"/>
      <c r="E107" s="96"/>
      <c r="F107" s="96"/>
      <c r="G107" s="96"/>
      <c r="H107" s="101"/>
    </row>
    <row r="108" spans="1:8" ht="31.5" customHeight="1">
      <c r="A108" s="134" t="s">
        <v>205</v>
      </c>
      <c r="B108" s="102"/>
      <c r="C108" s="97"/>
      <c r="D108" s="97"/>
      <c r="E108" s="96"/>
      <c r="F108" s="96"/>
      <c r="G108" s="96"/>
      <c r="H108" s="101"/>
    </row>
    <row r="109" spans="1:8" ht="31.5" customHeight="1">
      <c r="A109" s="134" t="s">
        <v>206</v>
      </c>
      <c r="B109" s="102"/>
      <c r="C109" s="97"/>
      <c r="D109" s="97"/>
      <c r="E109" s="96"/>
      <c r="F109" s="96"/>
      <c r="G109" s="96"/>
      <c r="H109" s="101"/>
    </row>
    <row r="110" spans="1:8" ht="31.5" customHeight="1">
      <c r="A110" s="134" t="s">
        <v>207</v>
      </c>
      <c r="B110" s="102"/>
      <c r="C110" s="97"/>
      <c r="D110" s="97"/>
      <c r="E110" s="96"/>
      <c r="F110" s="96"/>
      <c r="G110" s="96"/>
      <c r="H110" s="101"/>
    </row>
    <row r="111" spans="1:8" ht="31.5" customHeight="1">
      <c r="A111" s="134" t="s">
        <v>208</v>
      </c>
      <c r="B111" s="102"/>
      <c r="C111" s="97"/>
      <c r="D111" s="97"/>
      <c r="E111" s="96"/>
      <c r="F111" s="96"/>
      <c r="G111" s="96"/>
      <c r="H111" s="101"/>
    </row>
    <row r="112" spans="1:8" ht="31.5" customHeight="1">
      <c r="A112" s="134" t="s">
        <v>209</v>
      </c>
      <c r="B112" s="102"/>
      <c r="C112" s="97"/>
      <c r="D112" s="97"/>
      <c r="E112" s="96"/>
      <c r="F112" s="96"/>
      <c r="G112" s="96"/>
      <c r="H112" s="101"/>
    </row>
    <row r="113" spans="1:8" ht="31.5" customHeight="1">
      <c r="A113" s="134" t="s">
        <v>210</v>
      </c>
      <c r="B113" s="102"/>
      <c r="C113" s="97"/>
      <c r="D113" s="97"/>
      <c r="E113" s="96"/>
      <c r="F113" s="96"/>
      <c r="G113" s="96"/>
      <c r="H113" s="101"/>
    </row>
    <row r="114" spans="1:8" ht="31.5" customHeight="1">
      <c r="A114" s="134" t="s">
        <v>211</v>
      </c>
      <c r="B114" s="102"/>
      <c r="C114" s="97"/>
      <c r="D114" s="97"/>
      <c r="E114" s="96"/>
      <c r="F114" s="96"/>
      <c r="G114" s="96"/>
      <c r="H114" s="101"/>
    </row>
    <row r="115" spans="1:8" ht="31.5" customHeight="1">
      <c r="A115" s="134" t="s">
        <v>212</v>
      </c>
      <c r="B115" s="102"/>
      <c r="C115" s="97"/>
      <c r="D115" s="97"/>
      <c r="E115" s="96"/>
      <c r="F115" s="96"/>
      <c r="G115" s="96"/>
      <c r="H115" s="101"/>
    </row>
    <row r="116" spans="1:8" ht="31.5" customHeight="1">
      <c r="A116" s="134" t="s">
        <v>213</v>
      </c>
      <c r="B116" s="102"/>
      <c r="C116" s="97"/>
      <c r="D116" s="97"/>
      <c r="E116" s="96"/>
      <c r="F116" s="96"/>
      <c r="G116" s="96"/>
      <c r="H116" s="101"/>
    </row>
    <row r="117" spans="1:8" ht="31.5" customHeight="1">
      <c r="A117" s="134" t="s">
        <v>214</v>
      </c>
      <c r="B117" s="102"/>
      <c r="C117" s="97"/>
      <c r="D117" s="97"/>
      <c r="E117" s="96"/>
      <c r="F117" s="96"/>
      <c r="G117" s="96"/>
      <c r="H117" s="101"/>
    </row>
    <row r="118" spans="1:8" ht="31.5" customHeight="1">
      <c r="A118" s="134" t="s">
        <v>215</v>
      </c>
      <c r="B118" s="102"/>
      <c r="C118" s="97"/>
      <c r="D118" s="97"/>
      <c r="E118" s="96"/>
      <c r="F118" s="96"/>
      <c r="G118" s="96"/>
      <c r="H118" s="101"/>
    </row>
    <row r="119" spans="1:8" ht="31.5" customHeight="1">
      <c r="A119" s="134" t="s">
        <v>216</v>
      </c>
      <c r="B119" s="102"/>
      <c r="C119" s="97"/>
      <c r="D119" s="97"/>
      <c r="E119" s="96"/>
      <c r="F119" s="96"/>
      <c r="G119" s="96"/>
      <c r="H119" s="101"/>
    </row>
    <row r="120" spans="1:8" ht="31.5" customHeight="1">
      <c r="A120" s="134" t="s">
        <v>217</v>
      </c>
      <c r="B120" s="102"/>
      <c r="C120" s="97"/>
      <c r="D120" s="97"/>
      <c r="E120" s="96"/>
      <c r="F120" s="96"/>
      <c r="G120" s="96"/>
      <c r="H120" s="101"/>
    </row>
    <row r="121" spans="1:8" ht="31.5" customHeight="1">
      <c r="A121" s="134" t="s">
        <v>218</v>
      </c>
      <c r="B121" s="102"/>
      <c r="C121" s="97"/>
      <c r="D121" s="97"/>
      <c r="E121" s="96"/>
      <c r="F121" s="96"/>
      <c r="G121" s="96"/>
      <c r="H121" s="101"/>
    </row>
    <row r="122" spans="1:8" ht="31.5" customHeight="1">
      <c r="A122" s="134" t="s">
        <v>219</v>
      </c>
      <c r="B122" s="102"/>
      <c r="C122" s="97"/>
      <c r="D122" s="97"/>
      <c r="E122" s="96"/>
      <c r="F122" s="96"/>
      <c r="G122" s="96"/>
      <c r="H122" s="101"/>
    </row>
    <row r="123" spans="1:8" ht="31.5" customHeight="1">
      <c r="A123" s="134" t="s">
        <v>220</v>
      </c>
      <c r="B123" s="102"/>
      <c r="C123" s="97"/>
      <c r="D123" s="97"/>
      <c r="E123" s="96"/>
      <c r="F123" s="96"/>
      <c r="G123" s="96"/>
      <c r="H123" s="101"/>
    </row>
    <row r="124" spans="1:8" ht="31.5" customHeight="1" thickBot="1">
      <c r="A124" s="139" t="s">
        <v>221</v>
      </c>
      <c r="B124" s="104"/>
      <c r="C124" s="105"/>
      <c r="D124" s="105"/>
      <c r="E124" s="106"/>
      <c r="F124" s="106"/>
      <c r="G124" s="106"/>
      <c r="H124" s="120"/>
    </row>
    <row r="125" spans="1:8" ht="31.5" customHeight="1" thickBot="1">
      <c r="A125" s="35" t="s">
        <v>101</v>
      </c>
      <c r="B125" s="121">
        <f>SUM(B101:B124)</f>
        <v>0</v>
      </c>
      <c r="C125" s="121">
        <f>SUM(C101:C124)</f>
        <v>0</v>
      </c>
      <c r="D125" s="121">
        <f>SUM(D101:D124)</f>
        <v>0</v>
      </c>
      <c r="E125" s="121"/>
      <c r="F125" s="121"/>
      <c r="G125" s="121"/>
      <c r="H125" s="158"/>
    </row>
    <row r="126" spans="1:8" ht="14.25">
      <c r="A126" s="59" t="s">
        <v>238</v>
      </c>
      <c r="B126" s="34"/>
      <c r="C126" s="34"/>
      <c r="D126" s="34"/>
      <c r="E126" s="34"/>
      <c r="F126" s="34"/>
      <c r="G126" s="34"/>
      <c r="H126" s="34"/>
    </row>
  </sheetData>
  <sheetProtection/>
  <mergeCells count="1">
    <mergeCell ref="A38:H38"/>
  </mergeCells>
  <printOptions horizontalCentered="1"/>
  <pageMargins left="0.2755905511811024" right="0.1968503937007874" top="0.4724409448818898" bottom="0.31496062992125984" header="0.5118110236220472" footer="0.1968503937007874"/>
  <pageSetup fitToHeight="0" orientation="portrait" paperSize="10" scale="76" r:id="rId1"/>
  <rowBreaks count="3" manualBreakCount="3">
    <brk id="34" max="7" man="1"/>
    <brk id="67" max="7" man="1"/>
    <brk id="97" max="7" man="1"/>
  </rowBreaks>
</worksheet>
</file>

<file path=xl/worksheets/sheet13.xml><?xml version="1.0" encoding="utf-8"?>
<worksheet xmlns="http://schemas.openxmlformats.org/spreadsheetml/2006/main" xmlns:r="http://schemas.openxmlformats.org/officeDocument/2006/relationships">
  <sheetPr>
    <tabColor theme="6"/>
  </sheetPr>
  <dimension ref="A1:F59"/>
  <sheetViews>
    <sheetView view="pageBreakPreview" zoomScale="80" zoomScaleSheetLayoutView="80" zoomScalePageLayoutView="0" workbookViewId="0" topLeftCell="A1">
      <selection activeCell="A34" sqref="A34"/>
    </sheetView>
  </sheetViews>
  <sheetFormatPr defaultColWidth="10.59765625" defaultRowHeight="15"/>
  <cols>
    <col min="1" max="1" width="18.5" style="20" customWidth="1"/>
    <col min="2" max="2" width="9.5" style="20" bestFit="1" customWidth="1"/>
    <col min="3" max="3" width="18.3984375" style="20" bestFit="1" customWidth="1"/>
    <col min="4" max="4" width="19.69921875" style="20" bestFit="1" customWidth="1"/>
    <col min="5" max="5" width="13.59765625" style="20" bestFit="1" customWidth="1"/>
    <col min="6" max="6" width="9.69921875" style="20" customWidth="1"/>
    <col min="7" max="16384" width="10.59765625" style="20" customWidth="1"/>
  </cols>
  <sheetData>
    <row r="1" spans="1:6" ht="14.25">
      <c r="A1" s="22" t="s">
        <v>505</v>
      </c>
      <c r="B1" s="23"/>
      <c r="C1" s="23" t="str">
        <f>'D-1,2 規格別'!C1</f>
        <v>調査対象期間：令和3年4月1日〜令和4年3月31日</v>
      </c>
      <c r="D1" s="23"/>
      <c r="E1" s="23"/>
      <c r="F1" s="23"/>
    </row>
    <row r="2" ht="14.25">
      <c r="A2" s="24"/>
    </row>
    <row r="3" ht="16.5" customHeight="1" thickBot="1">
      <c r="A3" s="20" t="s">
        <v>572</v>
      </c>
    </row>
    <row r="4" spans="1:6" ht="21" customHeight="1">
      <c r="A4" s="44" t="s">
        <v>4</v>
      </c>
      <c r="B4" s="45" t="s">
        <v>5</v>
      </c>
      <c r="C4" s="46" t="s">
        <v>87</v>
      </c>
      <c r="D4" s="46" t="s">
        <v>88</v>
      </c>
      <c r="E4" s="47" t="s">
        <v>103</v>
      </c>
      <c r="F4" s="48" t="s">
        <v>101</v>
      </c>
    </row>
    <row r="5" spans="1:6" ht="18.75" customHeight="1" thickBot="1">
      <c r="A5" s="42" t="s">
        <v>89</v>
      </c>
      <c r="B5" s="49"/>
      <c r="C5" s="50" t="s">
        <v>90</v>
      </c>
      <c r="D5" s="50" t="s">
        <v>91</v>
      </c>
      <c r="E5" s="51"/>
      <c r="F5" s="40"/>
    </row>
    <row r="6" spans="1:6" ht="24" customHeight="1">
      <c r="A6" s="150" t="s">
        <v>198</v>
      </c>
      <c r="B6" s="154"/>
      <c r="C6" s="159"/>
      <c r="D6" s="99"/>
      <c r="E6" s="100"/>
      <c r="F6" s="150">
        <f>SUM(B6:E6)</f>
        <v>0</v>
      </c>
    </row>
    <row r="7" spans="1:6" ht="24" customHeight="1">
      <c r="A7" s="134" t="s">
        <v>199</v>
      </c>
      <c r="B7" s="160"/>
      <c r="C7" s="37"/>
      <c r="D7" s="53"/>
      <c r="E7" s="38"/>
      <c r="F7" s="52">
        <f aca="true" t="shared" si="0" ref="F7:F29">SUM(B7:E7)</f>
        <v>0</v>
      </c>
    </row>
    <row r="8" spans="1:6" ht="24" customHeight="1">
      <c r="A8" s="134" t="s">
        <v>200</v>
      </c>
      <c r="B8" s="138"/>
      <c r="C8" s="54"/>
      <c r="D8" s="53"/>
      <c r="E8" s="38"/>
      <c r="F8" s="52">
        <f t="shared" si="0"/>
        <v>0</v>
      </c>
    </row>
    <row r="9" spans="1:6" ht="24" customHeight="1">
      <c r="A9" s="134" t="s">
        <v>201</v>
      </c>
      <c r="B9" s="138"/>
      <c r="C9" s="54"/>
      <c r="D9" s="55"/>
      <c r="E9" s="56"/>
      <c r="F9" s="52">
        <f t="shared" si="0"/>
        <v>0</v>
      </c>
    </row>
    <row r="10" spans="1:6" ht="24" customHeight="1">
      <c r="A10" s="134" t="s">
        <v>202</v>
      </c>
      <c r="B10" s="138"/>
      <c r="C10" s="54"/>
      <c r="D10" s="55"/>
      <c r="E10" s="56"/>
      <c r="F10" s="52">
        <f t="shared" si="0"/>
        <v>0</v>
      </c>
    </row>
    <row r="11" spans="1:6" ht="24" customHeight="1">
      <c r="A11" s="134" t="s">
        <v>203</v>
      </c>
      <c r="B11" s="138"/>
      <c r="C11" s="54"/>
      <c r="D11" s="55"/>
      <c r="E11" s="56"/>
      <c r="F11" s="52">
        <f t="shared" si="0"/>
        <v>0</v>
      </c>
    </row>
    <row r="12" spans="1:6" ht="24" customHeight="1">
      <c r="A12" s="134" t="s">
        <v>204</v>
      </c>
      <c r="B12" s="138"/>
      <c r="C12" s="54"/>
      <c r="D12" s="55"/>
      <c r="E12" s="56"/>
      <c r="F12" s="52">
        <f t="shared" si="0"/>
        <v>0</v>
      </c>
    </row>
    <row r="13" spans="1:6" ht="24" customHeight="1">
      <c r="A13" s="134" t="s">
        <v>205</v>
      </c>
      <c r="B13" s="138"/>
      <c r="C13" s="54"/>
      <c r="D13" s="55"/>
      <c r="E13" s="56"/>
      <c r="F13" s="52">
        <f t="shared" si="0"/>
        <v>0</v>
      </c>
    </row>
    <row r="14" spans="1:6" ht="24" customHeight="1">
      <c r="A14" s="134" t="s">
        <v>206</v>
      </c>
      <c r="B14" s="138"/>
      <c r="C14" s="54"/>
      <c r="D14" s="55"/>
      <c r="E14" s="56"/>
      <c r="F14" s="52">
        <f t="shared" si="0"/>
        <v>0</v>
      </c>
    </row>
    <row r="15" spans="1:6" ht="24" customHeight="1">
      <c r="A15" s="134" t="s">
        <v>207</v>
      </c>
      <c r="B15" s="102"/>
      <c r="C15" s="97"/>
      <c r="D15" s="97"/>
      <c r="E15" s="103"/>
      <c r="F15" s="134">
        <f t="shared" si="0"/>
        <v>0</v>
      </c>
    </row>
    <row r="16" spans="1:6" ht="24" customHeight="1">
      <c r="A16" s="134" t="s">
        <v>208</v>
      </c>
      <c r="B16" s="102"/>
      <c r="C16" s="97"/>
      <c r="D16" s="97"/>
      <c r="E16" s="103"/>
      <c r="F16" s="134">
        <f t="shared" si="0"/>
        <v>0</v>
      </c>
    </row>
    <row r="17" spans="1:6" ht="24" customHeight="1">
      <c r="A17" s="134" t="s">
        <v>209</v>
      </c>
      <c r="B17" s="102"/>
      <c r="C17" s="97"/>
      <c r="D17" s="97"/>
      <c r="E17" s="103"/>
      <c r="F17" s="134">
        <f t="shared" si="0"/>
        <v>0</v>
      </c>
    </row>
    <row r="18" spans="1:6" ht="24" customHeight="1">
      <c r="A18" s="134" t="s">
        <v>210</v>
      </c>
      <c r="B18" s="102"/>
      <c r="C18" s="97"/>
      <c r="D18" s="97"/>
      <c r="E18" s="103"/>
      <c r="F18" s="134">
        <f t="shared" si="0"/>
        <v>0</v>
      </c>
    </row>
    <row r="19" spans="1:6" ht="24" customHeight="1">
      <c r="A19" s="134" t="s">
        <v>211</v>
      </c>
      <c r="B19" s="102"/>
      <c r="C19" s="97"/>
      <c r="D19" s="97"/>
      <c r="E19" s="103"/>
      <c r="F19" s="134">
        <f t="shared" si="0"/>
        <v>0</v>
      </c>
    </row>
    <row r="20" spans="1:6" ht="24" customHeight="1">
      <c r="A20" s="134" t="s">
        <v>212</v>
      </c>
      <c r="B20" s="102"/>
      <c r="C20" s="97"/>
      <c r="D20" s="97"/>
      <c r="E20" s="103"/>
      <c r="F20" s="134">
        <f t="shared" si="0"/>
        <v>0</v>
      </c>
    </row>
    <row r="21" spans="1:6" ht="24" customHeight="1">
      <c r="A21" s="134" t="s">
        <v>213</v>
      </c>
      <c r="B21" s="102"/>
      <c r="C21" s="97"/>
      <c r="D21" s="97"/>
      <c r="E21" s="103"/>
      <c r="F21" s="134">
        <f t="shared" si="0"/>
        <v>0</v>
      </c>
    </row>
    <row r="22" spans="1:6" ht="24" customHeight="1">
      <c r="A22" s="134" t="s">
        <v>214</v>
      </c>
      <c r="B22" s="102"/>
      <c r="C22" s="97"/>
      <c r="D22" s="97"/>
      <c r="E22" s="103"/>
      <c r="F22" s="134">
        <f t="shared" si="0"/>
        <v>0</v>
      </c>
    </row>
    <row r="23" spans="1:6" ht="24" customHeight="1">
      <c r="A23" s="134" t="s">
        <v>215</v>
      </c>
      <c r="B23" s="102"/>
      <c r="C23" s="97"/>
      <c r="D23" s="97"/>
      <c r="E23" s="103"/>
      <c r="F23" s="134">
        <f t="shared" si="0"/>
        <v>0</v>
      </c>
    </row>
    <row r="24" spans="1:6" ht="24" customHeight="1">
      <c r="A24" s="134" t="s">
        <v>216</v>
      </c>
      <c r="B24" s="102"/>
      <c r="C24" s="97"/>
      <c r="D24" s="97"/>
      <c r="E24" s="103"/>
      <c r="F24" s="134">
        <f t="shared" si="0"/>
        <v>0</v>
      </c>
    </row>
    <row r="25" spans="1:6" ht="24" customHeight="1">
      <c r="A25" s="134" t="s">
        <v>217</v>
      </c>
      <c r="B25" s="102"/>
      <c r="C25" s="97"/>
      <c r="D25" s="97"/>
      <c r="E25" s="103"/>
      <c r="F25" s="134">
        <f t="shared" si="0"/>
        <v>0</v>
      </c>
    </row>
    <row r="26" spans="1:6" ht="24" customHeight="1">
      <c r="A26" s="134" t="s">
        <v>218</v>
      </c>
      <c r="B26" s="102"/>
      <c r="C26" s="97"/>
      <c r="D26" s="97"/>
      <c r="E26" s="103"/>
      <c r="F26" s="134">
        <f t="shared" si="0"/>
        <v>0</v>
      </c>
    </row>
    <row r="27" spans="1:6" ht="24" customHeight="1">
      <c r="A27" s="134" t="s">
        <v>219</v>
      </c>
      <c r="B27" s="102"/>
      <c r="C27" s="97"/>
      <c r="D27" s="97"/>
      <c r="E27" s="103"/>
      <c r="F27" s="134">
        <f t="shared" si="0"/>
        <v>0</v>
      </c>
    </row>
    <row r="28" spans="1:6" ht="24" customHeight="1">
      <c r="A28" s="134" t="s">
        <v>220</v>
      </c>
      <c r="B28" s="102"/>
      <c r="C28" s="97"/>
      <c r="D28" s="97"/>
      <c r="E28" s="103"/>
      <c r="F28" s="134">
        <f t="shared" si="0"/>
        <v>0</v>
      </c>
    </row>
    <row r="29" spans="1:6" ht="24" customHeight="1" thickBot="1">
      <c r="A29" s="135" t="s">
        <v>221</v>
      </c>
      <c r="B29" s="140"/>
      <c r="C29" s="117"/>
      <c r="D29" s="117"/>
      <c r="E29" s="161"/>
      <c r="F29" s="135">
        <f t="shared" si="0"/>
        <v>0</v>
      </c>
    </row>
    <row r="30" spans="1:6" ht="24" customHeight="1" thickBot="1">
      <c r="A30" s="35" t="s">
        <v>101</v>
      </c>
      <c r="B30" s="163">
        <f>SUM(B6:B29)</f>
        <v>0</v>
      </c>
      <c r="C30" s="121">
        <f>SUM(C6:C29)</f>
        <v>0</v>
      </c>
      <c r="D30" s="122">
        <f>SUM(D6:D29)</f>
        <v>0</v>
      </c>
      <c r="E30" s="122">
        <f>SUM(E6:E29)</f>
        <v>0</v>
      </c>
      <c r="F30" s="137">
        <f>SUM(F6:F29)</f>
        <v>0</v>
      </c>
    </row>
    <row r="31" ht="14.25">
      <c r="A31" s="24"/>
    </row>
    <row r="32" spans="1:6" ht="16.5" customHeight="1" thickBot="1">
      <c r="A32" s="20" t="s">
        <v>573</v>
      </c>
      <c r="C32" s="20" t="str">
        <f>C1</f>
        <v>調査対象期間：令和3年4月1日〜令和4年3月31日</v>
      </c>
      <c r="F32" s="21" t="s">
        <v>514</v>
      </c>
    </row>
    <row r="33" spans="1:6" ht="21" customHeight="1">
      <c r="A33" s="44" t="s">
        <v>4</v>
      </c>
      <c r="B33" s="45" t="s">
        <v>5</v>
      </c>
      <c r="C33" s="46" t="s">
        <v>92</v>
      </c>
      <c r="D33" s="46" t="s">
        <v>90</v>
      </c>
      <c r="E33" s="47" t="s">
        <v>93</v>
      </c>
      <c r="F33" s="48" t="s">
        <v>101</v>
      </c>
    </row>
    <row r="34" spans="1:6" ht="18.75" customHeight="1" thickBot="1">
      <c r="A34" s="42" t="s">
        <v>89</v>
      </c>
      <c r="B34" s="49"/>
      <c r="C34" s="50"/>
      <c r="D34" s="50"/>
      <c r="E34" s="51"/>
      <c r="F34" s="40"/>
    </row>
    <row r="35" spans="1:6" ht="24" customHeight="1">
      <c r="A35" s="150" t="s">
        <v>198</v>
      </c>
      <c r="B35" s="154"/>
      <c r="C35" s="159"/>
      <c r="D35" s="99"/>
      <c r="E35" s="100"/>
      <c r="F35" s="134">
        <f aca="true" t="shared" si="1" ref="F35:F58">SUM(B35:E35)</f>
        <v>0</v>
      </c>
    </row>
    <row r="36" spans="1:6" ht="24" customHeight="1">
      <c r="A36" s="134" t="s">
        <v>199</v>
      </c>
      <c r="B36" s="160"/>
      <c r="C36" s="37"/>
      <c r="D36" s="53"/>
      <c r="E36" s="38"/>
      <c r="F36" s="134">
        <f t="shared" si="1"/>
        <v>0</v>
      </c>
    </row>
    <row r="37" spans="1:6" ht="24" customHeight="1">
      <c r="A37" s="134" t="s">
        <v>200</v>
      </c>
      <c r="B37" s="138"/>
      <c r="C37" s="54"/>
      <c r="D37" s="53"/>
      <c r="E37" s="38"/>
      <c r="F37" s="134">
        <f t="shared" si="1"/>
        <v>0</v>
      </c>
    </row>
    <row r="38" spans="1:6" ht="24" customHeight="1">
      <c r="A38" s="134" t="s">
        <v>201</v>
      </c>
      <c r="B38" s="138"/>
      <c r="C38" s="54"/>
      <c r="D38" s="55"/>
      <c r="E38" s="56"/>
      <c r="F38" s="134">
        <f t="shared" si="1"/>
        <v>0</v>
      </c>
    </row>
    <row r="39" spans="1:6" ht="24" customHeight="1">
      <c r="A39" s="134" t="s">
        <v>202</v>
      </c>
      <c r="B39" s="138"/>
      <c r="C39" s="54"/>
      <c r="D39" s="55"/>
      <c r="E39" s="56"/>
      <c r="F39" s="134">
        <f t="shared" si="1"/>
        <v>0</v>
      </c>
    </row>
    <row r="40" spans="1:6" ht="24" customHeight="1">
      <c r="A40" s="134" t="s">
        <v>203</v>
      </c>
      <c r="B40" s="138"/>
      <c r="C40" s="54"/>
      <c r="D40" s="55"/>
      <c r="E40" s="56"/>
      <c r="F40" s="134">
        <f t="shared" si="1"/>
        <v>0</v>
      </c>
    </row>
    <row r="41" spans="1:6" ht="24" customHeight="1">
      <c r="A41" s="134" t="s">
        <v>204</v>
      </c>
      <c r="B41" s="138"/>
      <c r="C41" s="54"/>
      <c r="D41" s="55"/>
      <c r="E41" s="56"/>
      <c r="F41" s="134">
        <f t="shared" si="1"/>
        <v>0</v>
      </c>
    </row>
    <row r="42" spans="1:6" ht="24" customHeight="1">
      <c r="A42" s="134" t="s">
        <v>205</v>
      </c>
      <c r="B42" s="138"/>
      <c r="C42" s="54"/>
      <c r="D42" s="55"/>
      <c r="E42" s="56"/>
      <c r="F42" s="134">
        <f t="shared" si="1"/>
        <v>0</v>
      </c>
    </row>
    <row r="43" spans="1:6" ht="24" customHeight="1">
      <c r="A43" s="134" t="s">
        <v>206</v>
      </c>
      <c r="B43" s="138"/>
      <c r="C43" s="54"/>
      <c r="D43" s="55"/>
      <c r="E43" s="56"/>
      <c r="F43" s="134">
        <f t="shared" si="1"/>
        <v>0</v>
      </c>
    </row>
    <row r="44" spans="1:6" ht="24" customHeight="1">
      <c r="A44" s="134" t="s">
        <v>207</v>
      </c>
      <c r="B44" s="102"/>
      <c r="C44" s="97"/>
      <c r="D44" s="97"/>
      <c r="E44" s="103"/>
      <c r="F44" s="134">
        <f t="shared" si="1"/>
        <v>0</v>
      </c>
    </row>
    <row r="45" spans="1:6" ht="24" customHeight="1">
      <c r="A45" s="134" t="s">
        <v>208</v>
      </c>
      <c r="B45" s="102"/>
      <c r="C45" s="97"/>
      <c r="D45" s="97"/>
      <c r="E45" s="103"/>
      <c r="F45" s="134">
        <f t="shared" si="1"/>
        <v>0</v>
      </c>
    </row>
    <row r="46" spans="1:6" ht="24" customHeight="1">
      <c r="A46" s="134" t="s">
        <v>209</v>
      </c>
      <c r="B46" s="102"/>
      <c r="C46" s="97"/>
      <c r="D46" s="97"/>
      <c r="E46" s="103"/>
      <c r="F46" s="134">
        <f t="shared" si="1"/>
        <v>0</v>
      </c>
    </row>
    <row r="47" spans="1:6" ht="24" customHeight="1">
      <c r="A47" s="134" t="s">
        <v>210</v>
      </c>
      <c r="B47" s="102"/>
      <c r="C47" s="97"/>
      <c r="D47" s="97"/>
      <c r="E47" s="103"/>
      <c r="F47" s="134">
        <f t="shared" si="1"/>
        <v>0</v>
      </c>
    </row>
    <row r="48" spans="1:6" ht="24" customHeight="1">
      <c r="A48" s="134" t="s">
        <v>211</v>
      </c>
      <c r="B48" s="102"/>
      <c r="C48" s="97"/>
      <c r="D48" s="97"/>
      <c r="E48" s="103"/>
      <c r="F48" s="134">
        <f t="shared" si="1"/>
        <v>0</v>
      </c>
    </row>
    <row r="49" spans="1:6" ht="24" customHeight="1">
      <c r="A49" s="134" t="s">
        <v>212</v>
      </c>
      <c r="B49" s="102"/>
      <c r="C49" s="97"/>
      <c r="D49" s="97"/>
      <c r="E49" s="103"/>
      <c r="F49" s="134">
        <f t="shared" si="1"/>
        <v>0</v>
      </c>
    </row>
    <row r="50" spans="1:6" ht="24" customHeight="1">
      <c r="A50" s="134" t="s">
        <v>213</v>
      </c>
      <c r="B50" s="102"/>
      <c r="C50" s="97"/>
      <c r="D50" s="97"/>
      <c r="E50" s="103"/>
      <c r="F50" s="134">
        <f t="shared" si="1"/>
        <v>0</v>
      </c>
    </row>
    <row r="51" spans="1:6" ht="24" customHeight="1">
      <c r="A51" s="134" t="s">
        <v>214</v>
      </c>
      <c r="B51" s="102"/>
      <c r="C51" s="97"/>
      <c r="D51" s="97"/>
      <c r="E51" s="103"/>
      <c r="F51" s="134">
        <f t="shared" si="1"/>
        <v>0</v>
      </c>
    </row>
    <row r="52" spans="1:6" ht="24" customHeight="1">
      <c r="A52" s="134" t="s">
        <v>215</v>
      </c>
      <c r="B52" s="102"/>
      <c r="C52" s="97"/>
      <c r="D52" s="97"/>
      <c r="E52" s="103"/>
      <c r="F52" s="134">
        <f t="shared" si="1"/>
        <v>0</v>
      </c>
    </row>
    <row r="53" spans="1:6" ht="24" customHeight="1">
      <c r="A53" s="134" t="s">
        <v>216</v>
      </c>
      <c r="B53" s="102"/>
      <c r="C53" s="97"/>
      <c r="D53" s="97"/>
      <c r="E53" s="103"/>
      <c r="F53" s="134">
        <f t="shared" si="1"/>
        <v>0</v>
      </c>
    </row>
    <row r="54" spans="1:6" ht="24" customHeight="1">
      <c r="A54" s="134" t="s">
        <v>217</v>
      </c>
      <c r="B54" s="102"/>
      <c r="C54" s="97"/>
      <c r="D54" s="97"/>
      <c r="E54" s="103"/>
      <c r="F54" s="134">
        <f t="shared" si="1"/>
        <v>0</v>
      </c>
    </row>
    <row r="55" spans="1:6" ht="24" customHeight="1">
      <c r="A55" s="134" t="s">
        <v>218</v>
      </c>
      <c r="B55" s="102"/>
      <c r="C55" s="97"/>
      <c r="D55" s="97"/>
      <c r="E55" s="103"/>
      <c r="F55" s="134">
        <f t="shared" si="1"/>
        <v>0</v>
      </c>
    </row>
    <row r="56" spans="1:6" ht="24" customHeight="1">
      <c r="A56" s="134" t="s">
        <v>219</v>
      </c>
      <c r="B56" s="102"/>
      <c r="C56" s="97"/>
      <c r="D56" s="97"/>
      <c r="E56" s="103"/>
      <c r="F56" s="134">
        <f t="shared" si="1"/>
        <v>0</v>
      </c>
    </row>
    <row r="57" spans="1:6" ht="24" customHeight="1">
      <c r="A57" s="134" t="s">
        <v>220</v>
      </c>
      <c r="B57" s="102"/>
      <c r="C57" s="97"/>
      <c r="D57" s="97"/>
      <c r="E57" s="103"/>
      <c r="F57" s="134">
        <f t="shared" si="1"/>
        <v>0</v>
      </c>
    </row>
    <row r="58" spans="1:6" ht="24" customHeight="1" thickBot="1">
      <c r="A58" s="135" t="s">
        <v>221</v>
      </c>
      <c r="B58" s="140"/>
      <c r="C58" s="117"/>
      <c r="D58" s="117"/>
      <c r="E58" s="161"/>
      <c r="F58" s="134">
        <f t="shared" si="1"/>
        <v>0</v>
      </c>
    </row>
    <row r="59" spans="1:6" ht="24" customHeight="1" thickBot="1">
      <c r="A59" s="35" t="s">
        <v>101</v>
      </c>
      <c r="B59" s="163">
        <f>SUM(B35:B58)</f>
        <v>0</v>
      </c>
      <c r="C59" s="121">
        <f>SUM(C35:C58)</f>
        <v>0</v>
      </c>
      <c r="D59" s="122">
        <f>SUM(D35:D58)</f>
        <v>0</v>
      </c>
      <c r="E59" s="122">
        <f>SUM(E35:E58)</f>
        <v>0</v>
      </c>
      <c r="F59" s="137">
        <f>SUM(F35:F58)</f>
        <v>0</v>
      </c>
    </row>
  </sheetData>
  <sheetProtection/>
  <printOptions horizontalCentered="1"/>
  <pageMargins left="0.15748031496062992" right="0.15748031496062992" top="0.3937007874015748" bottom="0" header="0.35433070866141736" footer="0.1968503937007874"/>
  <pageSetup orientation="portrait" paperSize="9" r:id="rId1"/>
  <headerFooter alignWithMargins="0">
    <oddFooter>&amp;C
</oddFooter>
  </headerFooter>
  <rowBreaks count="1" manualBreakCount="1">
    <brk id="31" max="5" man="1"/>
  </rowBreaks>
</worksheet>
</file>

<file path=xl/worksheets/sheet14.xml><?xml version="1.0" encoding="utf-8"?>
<worksheet xmlns="http://schemas.openxmlformats.org/spreadsheetml/2006/main" xmlns:r="http://schemas.openxmlformats.org/officeDocument/2006/relationships">
  <sheetPr>
    <tabColor theme="6"/>
  </sheetPr>
  <dimension ref="A1:F35"/>
  <sheetViews>
    <sheetView zoomScalePageLayoutView="0" workbookViewId="0" topLeftCell="A1">
      <selection activeCell="H15" sqref="H15"/>
    </sheetView>
  </sheetViews>
  <sheetFormatPr defaultColWidth="10.59765625" defaultRowHeight="15"/>
  <cols>
    <col min="1" max="1" width="15.69921875" style="20" customWidth="1"/>
    <col min="2" max="2" width="13.8984375" style="20" customWidth="1"/>
    <col min="3" max="3" width="15.09765625" style="20" customWidth="1"/>
    <col min="4" max="4" width="10.59765625" style="20" customWidth="1"/>
    <col min="5" max="5" width="17.09765625" style="20" customWidth="1"/>
    <col min="6" max="6" width="13.09765625" style="20" customWidth="1"/>
    <col min="7" max="16384" width="10.59765625" style="20" customWidth="1"/>
  </cols>
  <sheetData>
    <row r="1" spans="1:4" ht="14.25">
      <c r="A1" s="275" t="s">
        <v>505</v>
      </c>
      <c r="B1" s="274"/>
      <c r="C1" s="274" t="str">
        <f>'D-1,2 規格別'!C1</f>
        <v>調査対象期間：令和3年4月1日〜令和4年3月31日</v>
      </c>
      <c r="D1" s="274"/>
    </row>
    <row r="2" ht="14.25">
      <c r="A2" s="24"/>
    </row>
    <row r="3" spans="1:6" ht="16.5" customHeight="1" thickBot="1">
      <c r="A3" s="20" t="s">
        <v>574</v>
      </c>
      <c r="F3" s="333" t="s">
        <v>513</v>
      </c>
    </row>
    <row r="4" spans="1:6" ht="21" customHeight="1">
      <c r="A4" s="44" t="s">
        <v>4</v>
      </c>
      <c r="B4" s="46" t="s">
        <v>5</v>
      </c>
      <c r="C4" s="46" t="s">
        <v>92</v>
      </c>
      <c r="D4" s="46" t="s">
        <v>90</v>
      </c>
      <c r="E4" s="62" t="s">
        <v>93</v>
      </c>
      <c r="F4" s="72" t="s">
        <v>101</v>
      </c>
    </row>
    <row r="5" spans="1:6" ht="18.75" customHeight="1" thickBot="1">
      <c r="A5" s="42" t="s">
        <v>89</v>
      </c>
      <c r="B5" s="50"/>
      <c r="C5" s="50"/>
      <c r="D5" s="50"/>
      <c r="E5" s="64"/>
      <c r="F5" s="42"/>
    </row>
    <row r="6" spans="1:6" ht="24" customHeight="1">
      <c r="A6" s="150" t="s">
        <v>198</v>
      </c>
      <c r="B6" s="68"/>
      <c r="C6" s="37"/>
      <c r="D6" s="37"/>
      <c r="E6" s="37"/>
      <c r="F6" s="52">
        <f>SUM(B6:E6)</f>
        <v>0</v>
      </c>
    </row>
    <row r="7" spans="1:6" ht="24" customHeight="1">
      <c r="A7" s="134" t="s">
        <v>199</v>
      </c>
      <c r="B7" s="68"/>
      <c r="C7" s="37"/>
      <c r="D7" s="37"/>
      <c r="E7" s="37"/>
      <c r="F7" s="52">
        <f aca="true" t="shared" si="0" ref="F7:F29">SUM(B7:E7)</f>
        <v>0</v>
      </c>
    </row>
    <row r="8" spans="1:6" ht="24" customHeight="1">
      <c r="A8" s="134" t="s">
        <v>200</v>
      </c>
      <c r="B8" s="69"/>
      <c r="C8" s="54"/>
      <c r="D8" s="54"/>
      <c r="E8" s="37"/>
      <c r="F8" s="52">
        <f t="shared" si="0"/>
        <v>0</v>
      </c>
    </row>
    <row r="9" spans="1:6" ht="24" customHeight="1">
      <c r="A9" s="134" t="s">
        <v>201</v>
      </c>
      <c r="B9" s="69"/>
      <c r="C9" s="54"/>
      <c r="D9" s="54"/>
      <c r="E9" s="54"/>
      <c r="F9" s="52">
        <f t="shared" si="0"/>
        <v>0</v>
      </c>
    </row>
    <row r="10" spans="1:6" ht="24" customHeight="1">
      <c r="A10" s="134" t="s">
        <v>202</v>
      </c>
      <c r="B10" s="69"/>
      <c r="C10" s="54"/>
      <c r="D10" s="54"/>
      <c r="E10" s="54"/>
      <c r="F10" s="52">
        <f t="shared" si="0"/>
        <v>0</v>
      </c>
    </row>
    <row r="11" spans="1:6" ht="24" customHeight="1">
      <c r="A11" s="134" t="s">
        <v>203</v>
      </c>
      <c r="B11" s="69"/>
      <c r="C11" s="54"/>
      <c r="D11" s="54"/>
      <c r="E11" s="54"/>
      <c r="F11" s="52">
        <f t="shared" si="0"/>
        <v>0</v>
      </c>
    </row>
    <row r="12" spans="1:6" ht="24" customHeight="1">
      <c r="A12" s="134" t="s">
        <v>204</v>
      </c>
      <c r="B12" s="69"/>
      <c r="C12" s="54"/>
      <c r="D12" s="54"/>
      <c r="E12" s="54"/>
      <c r="F12" s="52">
        <f t="shared" si="0"/>
        <v>0</v>
      </c>
    </row>
    <row r="13" spans="1:6" ht="24" customHeight="1">
      <c r="A13" s="134" t="s">
        <v>205</v>
      </c>
      <c r="B13" s="69"/>
      <c r="C13" s="54"/>
      <c r="D13" s="54"/>
      <c r="E13" s="54"/>
      <c r="F13" s="52">
        <f t="shared" si="0"/>
        <v>0</v>
      </c>
    </row>
    <row r="14" spans="1:6" ht="24" customHeight="1">
      <c r="A14" s="134" t="s">
        <v>206</v>
      </c>
      <c r="B14" s="162"/>
      <c r="C14" s="151"/>
      <c r="D14" s="151"/>
      <c r="E14" s="151"/>
      <c r="F14" s="134">
        <f t="shared" si="0"/>
        <v>0</v>
      </c>
    </row>
    <row r="15" spans="1:6" ht="24" customHeight="1">
      <c r="A15" s="134" t="s">
        <v>207</v>
      </c>
      <c r="B15" s="109"/>
      <c r="C15" s="97"/>
      <c r="D15" s="97"/>
      <c r="E15" s="151"/>
      <c r="F15" s="134">
        <f t="shared" si="0"/>
        <v>0</v>
      </c>
    </row>
    <row r="16" spans="1:6" ht="24" customHeight="1">
      <c r="A16" s="134" t="s">
        <v>208</v>
      </c>
      <c r="B16" s="109"/>
      <c r="C16" s="97"/>
      <c r="D16" s="97"/>
      <c r="E16" s="151"/>
      <c r="F16" s="134">
        <f t="shared" si="0"/>
        <v>0</v>
      </c>
    </row>
    <row r="17" spans="1:6" ht="24" customHeight="1">
      <c r="A17" s="134" t="s">
        <v>209</v>
      </c>
      <c r="B17" s="109"/>
      <c r="C17" s="97"/>
      <c r="D17" s="97"/>
      <c r="E17" s="151"/>
      <c r="F17" s="134">
        <f t="shared" si="0"/>
        <v>0</v>
      </c>
    </row>
    <row r="18" spans="1:6" ht="24" customHeight="1">
      <c r="A18" s="134" t="s">
        <v>210</v>
      </c>
      <c r="B18" s="109"/>
      <c r="C18" s="97"/>
      <c r="D18" s="97"/>
      <c r="E18" s="151"/>
      <c r="F18" s="134">
        <f t="shared" si="0"/>
        <v>0</v>
      </c>
    </row>
    <row r="19" spans="1:6" ht="24" customHeight="1">
      <c r="A19" s="134" t="s">
        <v>211</v>
      </c>
      <c r="B19" s="109"/>
      <c r="C19" s="97"/>
      <c r="D19" s="97"/>
      <c r="E19" s="151"/>
      <c r="F19" s="134">
        <f t="shared" si="0"/>
        <v>0</v>
      </c>
    </row>
    <row r="20" spans="1:6" ht="24" customHeight="1">
      <c r="A20" s="134" t="s">
        <v>212</v>
      </c>
      <c r="B20" s="109"/>
      <c r="C20" s="97"/>
      <c r="D20" s="97"/>
      <c r="E20" s="151"/>
      <c r="F20" s="134">
        <f t="shared" si="0"/>
        <v>0</v>
      </c>
    </row>
    <row r="21" spans="1:6" ht="24" customHeight="1">
      <c r="A21" s="134" t="s">
        <v>213</v>
      </c>
      <c r="B21" s="109"/>
      <c r="C21" s="97"/>
      <c r="D21" s="97"/>
      <c r="E21" s="151"/>
      <c r="F21" s="134">
        <f t="shared" si="0"/>
        <v>0</v>
      </c>
    </row>
    <row r="22" spans="1:6" ht="24" customHeight="1">
      <c r="A22" s="134" t="s">
        <v>214</v>
      </c>
      <c r="B22" s="109"/>
      <c r="C22" s="97"/>
      <c r="D22" s="97"/>
      <c r="E22" s="151"/>
      <c r="F22" s="134">
        <f t="shared" si="0"/>
        <v>0</v>
      </c>
    </row>
    <row r="23" spans="1:6" ht="24" customHeight="1">
      <c r="A23" s="134" t="s">
        <v>215</v>
      </c>
      <c r="B23" s="109"/>
      <c r="C23" s="97"/>
      <c r="D23" s="97"/>
      <c r="E23" s="151"/>
      <c r="F23" s="134">
        <f t="shared" si="0"/>
        <v>0</v>
      </c>
    </row>
    <row r="24" spans="1:6" ht="24" customHeight="1">
      <c r="A24" s="134" t="s">
        <v>216</v>
      </c>
      <c r="B24" s="109"/>
      <c r="C24" s="97"/>
      <c r="D24" s="97"/>
      <c r="E24" s="151"/>
      <c r="F24" s="134">
        <f t="shared" si="0"/>
        <v>0</v>
      </c>
    </row>
    <row r="25" spans="1:6" ht="24" customHeight="1">
      <c r="A25" s="134" t="s">
        <v>217</v>
      </c>
      <c r="B25" s="109"/>
      <c r="C25" s="97"/>
      <c r="D25" s="97"/>
      <c r="E25" s="151"/>
      <c r="F25" s="134">
        <f t="shared" si="0"/>
        <v>0</v>
      </c>
    </row>
    <row r="26" spans="1:6" ht="24" customHeight="1">
      <c r="A26" s="134" t="s">
        <v>218</v>
      </c>
      <c r="B26" s="109"/>
      <c r="C26" s="97"/>
      <c r="D26" s="97"/>
      <c r="E26" s="151"/>
      <c r="F26" s="134">
        <f t="shared" si="0"/>
        <v>0</v>
      </c>
    </row>
    <row r="27" spans="1:6" ht="24" customHeight="1">
      <c r="A27" s="134" t="s">
        <v>219</v>
      </c>
      <c r="B27" s="109"/>
      <c r="C27" s="97"/>
      <c r="D27" s="97"/>
      <c r="E27" s="151"/>
      <c r="F27" s="134">
        <f t="shared" si="0"/>
        <v>0</v>
      </c>
    </row>
    <row r="28" spans="1:6" ht="24" customHeight="1">
      <c r="A28" s="134" t="s">
        <v>220</v>
      </c>
      <c r="B28" s="109"/>
      <c r="C28" s="97"/>
      <c r="D28" s="97"/>
      <c r="E28" s="151"/>
      <c r="F28" s="134">
        <f t="shared" si="0"/>
        <v>0</v>
      </c>
    </row>
    <row r="29" spans="1:6" ht="24" customHeight="1" thickBot="1">
      <c r="A29" s="133" t="s">
        <v>221</v>
      </c>
      <c r="B29" s="109"/>
      <c r="C29" s="97"/>
      <c r="D29" s="97"/>
      <c r="E29" s="151"/>
      <c r="F29" s="134">
        <f t="shared" si="0"/>
        <v>0</v>
      </c>
    </row>
    <row r="30" spans="1:6" ht="24" customHeight="1" thickBot="1">
      <c r="A30" s="35" t="s">
        <v>101</v>
      </c>
      <c r="B30" s="163">
        <f>SUM(B6:B29)</f>
        <v>0</v>
      </c>
      <c r="C30" s="121">
        <f>SUM(C6:C29)</f>
        <v>0</v>
      </c>
      <c r="D30" s="122">
        <f>SUM(D6:D29)</f>
        <v>0</v>
      </c>
      <c r="E30" s="124">
        <f>SUM(E6:E29)</f>
        <v>0</v>
      </c>
      <c r="F30" s="137">
        <f>SUM(F6:F29)</f>
        <v>0</v>
      </c>
    </row>
    <row r="31" ht="14.25">
      <c r="A31" s="24"/>
    </row>
    <row r="32" ht="16.5" customHeight="1"/>
    <row r="33" ht="21" customHeight="1"/>
    <row r="34" ht="18.75" customHeight="1"/>
    <row r="35" spans="1:6" ht="24" customHeight="1">
      <c r="A35" s="379"/>
      <c r="B35" s="379"/>
      <c r="C35" s="379"/>
      <c r="D35" s="379"/>
      <c r="E35" s="379"/>
      <c r="F35" s="379"/>
    </row>
    <row r="36" ht="24" customHeight="1"/>
    <row r="37" ht="24" customHeight="1"/>
    <row r="38" ht="24" customHeight="1"/>
    <row r="39" ht="24" customHeight="1"/>
    <row r="40" ht="24" customHeight="1"/>
    <row r="41" ht="24" customHeight="1"/>
    <row r="42" ht="24" customHeight="1"/>
    <row r="43" ht="24" customHeight="1"/>
    <row r="44" ht="24" customHeight="1"/>
    <row r="45" ht="24" customHeight="1"/>
  </sheetData>
  <sheetProtection/>
  <mergeCells count="1">
    <mergeCell ref="A35:F35"/>
  </mergeCells>
  <printOptions horizontalCentered="1"/>
  <pageMargins left="0.15748031496062992" right="0.15748031496062992" top="0.3937007874015748" bottom="0" header="0.35433070866141736" footer="0.1968503937007874"/>
  <pageSetup orientation="portrait" paperSize="9"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sheetPr>
    <tabColor theme="6"/>
    <pageSetUpPr fitToPage="1"/>
  </sheetPr>
  <dimension ref="A1:F63"/>
  <sheetViews>
    <sheetView view="pageBreakPreview" zoomScale="60" zoomScalePageLayoutView="0" workbookViewId="0" topLeftCell="A1">
      <selection activeCell="O35" sqref="O35"/>
    </sheetView>
  </sheetViews>
  <sheetFormatPr defaultColWidth="10.59765625" defaultRowHeight="15"/>
  <cols>
    <col min="1" max="1" width="25.3984375" style="20" customWidth="1"/>
    <col min="2" max="5" width="16.09765625" style="20" customWidth="1"/>
    <col min="6" max="6" width="18.59765625" style="20" customWidth="1"/>
    <col min="7" max="16384" width="10.59765625" style="20" customWidth="1"/>
  </cols>
  <sheetData>
    <row r="1" spans="1:6" ht="14.25">
      <c r="A1" s="22" t="s">
        <v>505</v>
      </c>
      <c r="B1" s="23" t="str">
        <f>'D-1,2 規格別'!C1</f>
        <v>調査対象期間：令和3年4月1日〜令和4年3月31日</v>
      </c>
      <c r="C1" s="23"/>
      <c r="D1" s="23"/>
      <c r="E1" s="23"/>
      <c r="F1" s="23"/>
    </row>
    <row r="2" ht="14.25">
      <c r="A2" s="24"/>
    </row>
    <row r="3" ht="16.5" customHeight="1" thickBot="1">
      <c r="A3" s="20" t="s">
        <v>575</v>
      </c>
    </row>
    <row r="4" spans="1:6" ht="21" customHeight="1">
      <c r="A4" s="343" t="s">
        <v>4</v>
      </c>
      <c r="B4" s="61" t="s">
        <v>181</v>
      </c>
      <c r="C4" s="45" t="s">
        <v>182</v>
      </c>
      <c r="D4" s="63" t="s">
        <v>183</v>
      </c>
      <c r="E4" s="61" t="s">
        <v>184</v>
      </c>
      <c r="F4" s="48" t="s">
        <v>185</v>
      </c>
    </row>
    <row r="5" spans="1:6" ht="18.75" customHeight="1" thickBot="1">
      <c r="A5" s="344" t="s">
        <v>89</v>
      </c>
      <c r="B5" s="168"/>
      <c r="C5" s="49"/>
      <c r="D5" s="43"/>
      <c r="E5" s="168" t="s">
        <v>186</v>
      </c>
      <c r="F5" s="40" t="s">
        <v>187</v>
      </c>
    </row>
    <row r="6" spans="1:6" ht="24" customHeight="1">
      <c r="A6" s="150" t="s">
        <v>198</v>
      </c>
      <c r="B6" s="53"/>
      <c r="C6" s="53"/>
      <c r="D6" s="37"/>
      <c r="E6" s="113"/>
      <c r="F6" s="100"/>
    </row>
    <row r="7" spans="1:6" ht="24" customHeight="1">
      <c r="A7" s="134" t="s">
        <v>199</v>
      </c>
      <c r="B7" s="96"/>
      <c r="C7" s="96"/>
      <c r="D7" s="115"/>
      <c r="E7" s="114"/>
      <c r="F7" s="101"/>
    </row>
    <row r="8" spans="1:6" ht="24" customHeight="1">
      <c r="A8" s="134" t="s">
        <v>200</v>
      </c>
      <c r="B8" s="97"/>
      <c r="C8" s="97"/>
      <c r="D8" s="115"/>
      <c r="E8" s="114"/>
      <c r="F8" s="101"/>
    </row>
    <row r="9" spans="1:6" ht="24" customHeight="1">
      <c r="A9" s="134" t="s">
        <v>201</v>
      </c>
      <c r="B9" s="97"/>
      <c r="C9" s="97"/>
      <c r="D9" s="115"/>
      <c r="E9" s="114"/>
      <c r="F9" s="101"/>
    </row>
    <row r="10" spans="1:6" ht="24" customHeight="1">
      <c r="A10" s="134" t="s">
        <v>202</v>
      </c>
      <c r="B10" s="97"/>
      <c r="C10" s="97"/>
      <c r="D10" s="115"/>
      <c r="E10" s="114"/>
      <c r="F10" s="101"/>
    </row>
    <row r="11" spans="1:6" ht="24" customHeight="1">
      <c r="A11" s="134" t="s">
        <v>203</v>
      </c>
      <c r="B11" s="97"/>
      <c r="C11" s="97"/>
      <c r="D11" s="115"/>
      <c r="E11" s="114"/>
      <c r="F11" s="101"/>
    </row>
    <row r="12" spans="1:6" ht="24" customHeight="1">
      <c r="A12" s="134" t="s">
        <v>204</v>
      </c>
      <c r="B12" s="97"/>
      <c r="C12" s="97"/>
      <c r="D12" s="115"/>
      <c r="E12" s="114"/>
      <c r="F12" s="101"/>
    </row>
    <row r="13" spans="1:6" ht="24" customHeight="1">
      <c r="A13" s="134" t="s">
        <v>205</v>
      </c>
      <c r="B13" s="97"/>
      <c r="C13" s="97"/>
      <c r="D13" s="115"/>
      <c r="E13" s="114"/>
      <c r="F13" s="101"/>
    </row>
    <row r="14" spans="1:6" ht="24" customHeight="1">
      <c r="A14" s="134" t="s">
        <v>206</v>
      </c>
      <c r="B14" s="97"/>
      <c r="C14" s="97"/>
      <c r="D14" s="115"/>
      <c r="E14" s="114"/>
      <c r="F14" s="101"/>
    </row>
    <row r="15" spans="1:6" ht="24" customHeight="1">
      <c r="A15" s="134" t="s">
        <v>207</v>
      </c>
      <c r="B15" s="117"/>
      <c r="C15" s="117"/>
      <c r="D15" s="118"/>
      <c r="E15" s="116"/>
      <c r="F15" s="125"/>
    </row>
    <row r="16" spans="1:6" ht="24" customHeight="1">
      <c r="A16" s="134" t="s">
        <v>208</v>
      </c>
      <c r="B16" s="117"/>
      <c r="C16" s="117"/>
      <c r="D16" s="118"/>
      <c r="E16" s="116"/>
      <c r="F16" s="125"/>
    </row>
    <row r="17" spans="1:6" ht="24" customHeight="1">
      <c r="A17" s="134" t="s">
        <v>209</v>
      </c>
      <c r="B17" s="117"/>
      <c r="C17" s="117"/>
      <c r="D17" s="118"/>
      <c r="E17" s="116"/>
      <c r="F17" s="125"/>
    </row>
    <row r="18" spans="1:6" ht="24" customHeight="1">
      <c r="A18" s="134" t="s">
        <v>210</v>
      </c>
      <c r="B18" s="117"/>
      <c r="C18" s="117"/>
      <c r="D18" s="118"/>
      <c r="E18" s="116"/>
      <c r="F18" s="125"/>
    </row>
    <row r="19" spans="1:6" ht="24" customHeight="1">
      <c r="A19" s="134" t="s">
        <v>211</v>
      </c>
      <c r="B19" s="117"/>
      <c r="C19" s="117"/>
      <c r="D19" s="118"/>
      <c r="E19" s="116"/>
      <c r="F19" s="125"/>
    </row>
    <row r="20" spans="1:6" ht="24" customHeight="1">
      <c r="A20" s="134" t="s">
        <v>212</v>
      </c>
      <c r="B20" s="117"/>
      <c r="C20" s="117"/>
      <c r="D20" s="118"/>
      <c r="E20" s="116"/>
      <c r="F20" s="125"/>
    </row>
    <row r="21" spans="1:6" ht="24" customHeight="1">
      <c r="A21" s="134" t="s">
        <v>213</v>
      </c>
      <c r="B21" s="117"/>
      <c r="C21" s="117"/>
      <c r="D21" s="118"/>
      <c r="E21" s="116"/>
      <c r="F21" s="125"/>
    </row>
    <row r="22" spans="1:6" ht="24" customHeight="1">
      <c r="A22" s="134" t="s">
        <v>214</v>
      </c>
      <c r="B22" s="117"/>
      <c r="C22" s="117"/>
      <c r="D22" s="118"/>
      <c r="E22" s="116"/>
      <c r="F22" s="125"/>
    </row>
    <row r="23" spans="1:6" ht="24" customHeight="1">
      <c r="A23" s="134" t="s">
        <v>215</v>
      </c>
      <c r="B23" s="117"/>
      <c r="C23" s="117"/>
      <c r="D23" s="118"/>
      <c r="E23" s="116"/>
      <c r="F23" s="125"/>
    </row>
    <row r="24" spans="1:6" ht="24" customHeight="1">
      <c r="A24" s="134" t="s">
        <v>216</v>
      </c>
      <c r="B24" s="117"/>
      <c r="C24" s="117"/>
      <c r="D24" s="118"/>
      <c r="E24" s="116"/>
      <c r="F24" s="125"/>
    </row>
    <row r="25" spans="1:6" ht="24" customHeight="1">
      <c r="A25" s="134" t="s">
        <v>217</v>
      </c>
      <c r="B25" s="117"/>
      <c r="C25" s="117"/>
      <c r="D25" s="118"/>
      <c r="E25" s="116"/>
      <c r="F25" s="125"/>
    </row>
    <row r="26" spans="1:6" ht="24" customHeight="1">
      <c r="A26" s="134" t="s">
        <v>218</v>
      </c>
      <c r="B26" s="117"/>
      <c r="C26" s="117"/>
      <c r="D26" s="118"/>
      <c r="E26" s="116"/>
      <c r="F26" s="125"/>
    </row>
    <row r="27" spans="1:6" ht="24" customHeight="1">
      <c r="A27" s="134" t="s">
        <v>219</v>
      </c>
      <c r="B27" s="117"/>
      <c r="C27" s="117"/>
      <c r="D27" s="118"/>
      <c r="E27" s="116"/>
      <c r="F27" s="125"/>
    </row>
    <row r="28" spans="1:6" ht="24" customHeight="1">
      <c r="A28" s="134" t="s">
        <v>220</v>
      </c>
      <c r="B28" s="117"/>
      <c r="C28" s="117"/>
      <c r="D28" s="118"/>
      <c r="E28" s="116"/>
      <c r="F28" s="125"/>
    </row>
    <row r="29" spans="1:6" ht="24" customHeight="1" thickBot="1">
      <c r="A29" s="133" t="s">
        <v>221</v>
      </c>
      <c r="B29" s="117"/>
      <c r="C29" s="117"/>
      <c r="D29" s="118"/>
      <c r="E29" s="119"/>
      <c r="F29" s="120"/>
    </row>
    <row r="30" spans="1:6" ht="24" customHeight="1" thickBot="1">
      <c r="A30" s="35" t="s">
        <v>101</v>
      </c>
      <c r="B30" s="163">
        <f>SUM(B6:B29)</f>
        <v>0</v>
      </c>
      <c r="C30" s="121">
        <f>SUM(C6:C29)</f>
        <v>0</v>
      </c>
      <c r="D30" s="124">
        <f>SUM(D6:D29)</f>
        <v>0</v>
      </c>
      <c r="E30" s="123">
        <f>SUM(E6:E29)</f>
        <v>0</v>
      </c>
      <c r="F30" s="124">
        <f>SUM(F6:F29)</f>
        <v>0</v>
      </c>
    </row>
    <row r="31" ht="14.25">
      <c r="A31" s="24"/>
    </row>
    <row r="32" spans="1:6" ht="16.5" customHeight="1" thickBot="1">
      <c r="A32" s="20" t="s">
        <v>576</v>
      </c>
      <c r="C32" s="20" t="str">
        <f>B1</f>
        <v>調査対象期間：令和3年4月1日〜令和4年3月31日</v>
      </c>
      <c r="F32" s="333" t="s">
        <v>515</v>
      </c>
    </row>
    <row r="33" spans="1:6" ht="21" customHeight="1">
      <c r="A33" s="343" t="s">
        <v>4</v>
      </c>
      <c r="B33" s="61" t="s">
        <v>181</v>
      </c>
      <c r="C33" s="45" t="s">
        <v>188</v>
      </c>
      <c r="D33" s="48" t="s">
        <v>189</v>
      </c>
      <c r="E33" s="61" t="s">
        <v>184</v>
      </c>
      <c r="F33" s="48" t="s">
        <v>185</v>
      </c>
    </row>
    <row r="34" spans="1:6" ht="18.75" customHeight="1" thickBot="1">
      <c r="A34" s="344" t="s">
        <v>89</v>
      </c>
      <c r="B34" s="168"/>
      <c r="C34" s="49"/>
      <c r="D34" s="41"/>
      <c r="E34" s="168" t="s">
        <v>186</v>
      </c>
      <c r="F34" s="40" t="s">
        <v>187</v>
      </c>
    </row>
    <row r="35" spans="1:6" ht="24" customHeight="1">
      <c r="A35" s="150" t="s">
        <v>198</v>
      </c>
      <c r="B35" s="53"/>
      <c r="C35" s="53"/>
      <c r="D35" s="38"/>
      <c r="E35" s="113"/>
      <c r="F35" s="100"/>
    </row>
    <row r="36" spans="1:6" ht="24" customHeight="1">
      <c r="A36" s="134" t="s">
        <v>199</v>
      </c>
      <c r="B36" s="96"/>
      <c r="C36" s="96"/>
      <c r="D36" s="101"/>
      <c r="E36" s="114"/>
      <c r="F36" s="101"/>
    </row>
    <row r="37" spans="1:6" ht="24" customHeight="1">
      <c r="A37" s="134" t="s">
        <v>200</v>
      </c>
      <c r="B37" s="97"/>
      <c r="C37" s="97"/>
      <c r="D37" s="101"/>
      <c r="E37" s="114"/>
      <c r="F37" s="101"/>
    </row>
    <row r="38" spans="1:6" ht="24" customHeight="1">
      <c r="A38" s="134" t="s">
        <v>201</v>
      </c>
      <c r="B38" s="97"/>
      <c r="C38" s="97"/>
      <c r="D38" s="101"/>
      <c r="E38" s="114"/>
      <c r="F38" s="101"/>
    </row>
    <row r="39" spans="1:6" ht="24" customHeight="1">
      <c r="A39" s="134" t="s">
        <v>202</v>
      </c>
      <c r="B39" s="97"/>
      <c r="C39" s="97"/>
      <c r="D39" s="101"/>
      <c r="E39" s="114"/>
      <c r="F39" s="101"/>
    </row>
    <row r="40" spans="1:6" ht="24" customHeight="1">
      <c r="A40" s="134" t="s">
        <v>203</v>
      </c>
      <c r="B40" s="97"/>
      <c r="C40" s="97"/>
      <c r="D40" s="101"/>
      <c r="E40" s="114"/>
      <c r="F40" s="101"/>
    </row>
    <row r="41" spans="1:6" ht="24" customHeight="1">
      <c r="A41" s="134" t="s">
        <v>204</v>
      </c>
      <c r="B41" s="97"/>
      <c r="C41" s="97"/>
      <c r="D41" s="101"/>
      <c r="E41" s="114"/>
      <c r="F41" s="101"/>
    </row>
    <row r="42" spans="1:6" ht="24" customHeight="1">
      <c r="A42" s="134" t="s">
        <v>205</v>
      </c>
      <c r="B42" s="97"/>
      <c r="C42" s="97"/>
      <c r="D42" s="101"/>
      <c r="E42" s="114"/>
      <c r="F42" s="101"/>
    </row>
    <row r="43" spans="1:6" ht="24" customHeight="1">
      <c r="A43" s="134" t="s">
        <v>206</v>
      </c>
      <c r="B43" s="97"/>
      <c r="C43" s="97"/>
      <c r="D43" s="101"/>
      <c r="E43" s="114"/>
      <c r="F43" s="101"/>
    </row>
    <row r="44" spans="1:6" ht="24" customHeight="1">
      <c r="A44" s="134" t="s">
        <v>207</v>
      </c>
      <c r="B44" s="117"/>
      <c r="C44" s="117"/>
      <c r="D44" s="125"/>
      <c r="E44" s="116"/>
      <c r="F44" s="125"/>
    </row>
    <row r="45" spans="1:6" ht="24" customHeight="1">
      <c r="A45" s="134" t="s">
        <v>208</v>
      </c>
      <c r="B45" s="117"/>
      <c r="C45" s="117"/>
      <c r="D45" s="125"/>
      <c r="E45" s="116"/>
      <c r="F45" s="125"/>
    </row>
    <row r="46" spans="1:6" ht="24" customHeight="1">
      <c r="A46" s="134" t="s">
        <v>209</v>
      </c>
      <c r="B46" s="117"/>
      <c r="C46" s="117"/>
      <c r="D46" s="125"/>
      <c r="E46" s="116"/>
      <c r="F46" s="125"/>
    </row>
    <row r="47" spans="1:6" ht="24" customHeight="1">
      <c r="A47" s="134" t="s">
        <v>210</v>
      </c>
      <c r="B47" s="117"/>
      <c r="C47" s="117"/>
      <c r="D47" s="125"/>
      <c r="E47" s="116"/>
      <c r="F47" s="125"/>
    </row>
    <row r="48" spans="1:6" ht="24" customHeight="1">
      <c r="A48" s="134" t="s">
        <v>211</v>
      </c>
      <c r="B48" s="117"/>
      <c r="C48" s="117"/>
      <c r="D48" s="125"/>
      <c r="E48" s="116"/>
      <c r="F48" s="125"/>
    </row>
    <row r="49" spans="1:6" ht="24" customHeight="1">
      <c r="A49" s="134" t="s">
        <v>212</v>
      </c>
      <c r="B49" s="117"/>
      <c r="C49" s="117"/>
      <c r="D49" s="125"/>
      <c r="E49" s="116"/>
      <c r="F49" s="125"/>
    </row>
    <row r="50" spans="1:6" ht="24" customHeight="1">
      <c r="A50" s="134" t="s">
        <v>213</v>
      </c>
      <c r="B50" s="117"/>
      <c r="C50" s="117"/>
      <c r="D50" s="125"/>
      <c r="E50" s="116"/>
      <c r="F50" s="125"/>
    </row>
    <row r="51" spans="1:6" ht="24" customHeight="1">
      <c r="A51" s="134" t="s">
        <v>214</v>
      </c>
      <c r="B51" s="117"/>
      <c r="C51" s="117"/>
      <c r="D51" s="125"/>
      <c r="E51" s="116"/>
      <c r="F51" s="125"/>
    </row>
    <row r="52" spans="1:6" ht="24" customHeight="1">
      <c r="A52" s="134" t="s">
        <v>215</v>
      </c>
      <c r="B52" s="117"/>
      <c r="C52" s="117"/>
      <c r="D52" s="125"/>
      <c r="E52" s="116"/>
      <c r="F52" s="125"/>
    </row>
    <row r="53" spans="1:6" ht="24" customHeight="1">
      <c r="A53" s="134" t="s">
        <v>216</v>
      </c>
      <c r="B53" s="117"/>
      <c r="C53" s="117"/>
      <c r="D53" s="125"/>
      <c r="E53" s="116"/>
      <c r="F53" s="125"/>
    </row>
    <row r="54" spans="1:6" ht="24" customHeight="1">
      <c r="A54" s="134" t="s">
        <v>217</v>
      </c>
      <c r="B54" s="117"/>
      <c r="C54" s="117"/>
      <c r="D54" s="125"/>
      <c r="E54" s="116"/>
      <c r="F54" s="125"/>
    </row>
    <row r="55" spans="1:6" ht="24" customHeight="1">
      <c r="A55" s="134" t="s">
        <v>218</v>
      </c>
      <c r="B55" s="117"/>
      <c r="C55" s="117"/>
      <c r="D55" s="125"/>
      <c r="E55" s="116"/>
      <c r="F55" s="125"/>
    </row>
    <row r="56" spans="1:6" ht="24" customHeight="1">
      <c r="A56" s="134" t="s">
        <v>219</v>
      </c>
      <c r="B56" s="117"/>
      <c r="C56" s="117"/>
      <c r="D56" s="125"/>
      <c r="E56" s="116"/>
      <c r="F56" s="125"/>
    </row>
    <row r="57" spans="1:6" ht="24" customHeight="1">
      <c r="A57" s="134" t="s">
        <v>220</v>
      </c>
      <c r="B57" s="117"/>
      <c r="C57" s="117"/>
      <c r="D57" s="125"/>
      <c r="E57" s="116"/>
      <c r="F57" s="125"/>
    </row>
    <row r="58" spans="1:6" ht="24" customHeight="1" thickBot="1">
      <c r="A58" s="133" t="s">
        <v>221</v>
      </c>
      <c r="B58" s="117"/>
      <c r="C58" s="117"/>
      <c r="D58" s="125"/>
      <c r="E58" s="119"/>
      <c r="F58" s="120"/>
    </row>
    <row r="59" spans="1:6" ht="24" customHeight="1" thickBot="1">
      <c r="A59" s="35" t="s">
        <v>101</v>
      </c>
      <c r="B59" s="163">
        <f>SUM(B35:B58)</f>
        <v>0</v>
      </c>
      <c r="C59" s="121">
        <f>SUM(C35:C58)</f>
        <v>0</v>
      </c>
      <c r="D59" s="124">
        <f>SUM(D35:D58)</f>
        <v>0</v>
      </c>
      <c r="E59" s="123">
        <f>SUM(E35:E58)</f>
        <v>0</v>
      </c>
      <c r="F59" s="124">
        <f>SUM(F35:F58)</f>
        <v>0</v>
      </c>
    </row>
    <row r="63" spans="1:6" ht="14.25">
      <c r="A63" s="379"/>
      <c r="B63" s="379"/>
      <c r="C63" s="379"/>
      <c r="D63" s="379"/>
      <c r="E63" s="379"/>
      <c r="F63" s="379"/>
    </row>
  </sheetData>
  <sheetProtection/>
  <mergeCells count="1">
    <mergeCell ref="A63:F63"/>
  </mergeCells>
  <printOptions horizontalCentered="1"/>
  <pageMargins left="0.15748031496062992" right="0.15748031496062992" top="0.3937007874015748" bottom="0" header="0.35433070866141736" footer="0.1968503937007874"/>
  <pageSetup fitToHeight="0" fitToWidth="1" orientation="portrait" paperSize="9" scale="87" r:id="rId1"/>
  <headerFooter alignWithMargins="0">
    <oddFooter>&amp;C
</oddFooter>
  </headerFooter>
  <rowBreaks count="1" manualBreakCount="1">
    <brk id="31" max="5" man="1"/>
  </rowBreaks>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B2:J17"/>
  <sheetViews>
    <sheetView showGridLines="0" zoomScale="70" zoomScaleNormal="70" zoomScalePageLayoutView="0" workbookViewId="0" topLeftCell="A1">
      <selection activeCell="C25" sqref="C25"/>
    </sheetView>
  </sheetViews>
  <sheetFormatPr defaultColWidth="12.59765625" defaultRowHeight="49.5" customHeight="1"/>
  <cols>
    <col min="1" max="1" width="3.19921875" style="74" customWidth="1"/>
    <col min="2" max="6" width="12.59765625" style="74" customWidth="1"/>
    <col min="7" max="7" width="34.3984375" style="74" customWidth="1"/>
    <col min="8" max="16384" width="12.59765625" style="74" customWidth="1"/>
  </cols>
  <sheetData>
    <row r="2" spans="2:4" ht="49.5" customHeight="1">
      <c r="B2" s="350" t="s">
        <v>42</v>
      </c>
      <c r="C2" s="351"/>
      <c r="D2" s="352"/>
    </row>
    <row r="4" spans="2:7" s="76" customFormat="1" ht="49.5" customHeight="1">
      <c r="B4" s="353" t="s">
        <v>190</v>
      </c>
      <c r="C4" s="353"/>
      <c r="D4" s="353"/>
      <c r="E4" s="353"/>
      <c r="F4" s="353"/>
      <c r="G4" s="353"/>
    </row>
    <row r="5" spans="2:7" s="76" customFormat="1" ht="49.5" customHeight="1">
      <c r="B5" s="353" t="s">
        <v>191</v>
      </c>
      <c r="C5" s="353"/>
      <c r="D5" s="353"/>
      <c r="E5" s="353"/>
      <c r="F5" s="353"/>
      <c r="G5" s="353"/>
    </row>
    <row r="6" spans="2:7" s="76" customFormat="1" ht="69" customHeight="1">
      <c r="B6" s="354" t="s">
        <v>277</v>
      </c>
      <c r="C6" s="354"/>
      <c r="D6" s="354"/>
      <c r="E6" s="354"/>
      <c r="F6" s="354"/>
      <c r="G6" s="354"/>
    </row>
    <row r="7" spans="2:10" s="76" customFormat="1" ht="69" customHeight="1">
      <c r="B7" s="355" t="s">
        <v>278</v>
      </c>
      <c r="C7" s="355"/>
      <c r="D7" s="355"/>
      <c r="E7" s="355"/>
      <c r="F7" s="355"/>
      <c r="G7" s="355"/>
      <c r="H7" s="188"/>
      <c r="I7" s="188"/>
      <c r="J7" s="188"/>
    </row>
    <row r="8" spans="2:10" s="76" customFormat="1" ht="71.25" customHeight="1">
      <c r="B8" s="356" t="s">
        <v>499</v>
      </c>
      <c r="C8" s="356"/>
      <c r="D8" s="356"/>
      <c r="E8" s="356"/>
      <c r="F8" s="356"/>
      <c r="G8" s="356"/>
      <c r="H8" s="356"/>
      <c r="I8" s="356"/>
      <c r="J8" s="356"/>
    </row>
    <row r="9" spans="2:10" s="76" customFormat="1" ht="66.75" customHeight="1">
      <c r="B9" s="354" t="s">
        <v>279</v>
      </c>
      <c r="C9" s="354"/>
      <c r="D9" s="354"/>
      <c r="E9" s="354"/>
      <c r="F9" s="354"/>
      <c r="G9" s="354"/>
      <c r="H9" s="354"/>
      <c r="I9" s="354"/>
      <c r="J9" s="354"/>
    </row>
    <row r="10" spans="2:7" s="76" customFormat="1" ht="55.5" customHeight="1">
      <c r="B10" s="75" t="s">
        <v>280</v>
      </c>
      <c r="C10" s="75"/>
      <c r="D10" s="75"/>
      <c r="E10" s="75"/>
      <c r="F10" s="75"/>
      <c r="G10" s="75"/>
    </row>
    <row r="11" spans="2:9" s="76" customFormat="1" ht="49.5" customHeight="1">
      <c r="B11" s="354" t="s">
        <v>173</v>
      </c>
      <c r="C11" s="354"/>
      <c r="D11" s="354"/>
      <c r="E11" s="354"/>
      <c r="F11" s="354"/>
      <c r="G11" s="354"/>
      <c r="H11" s="354"/>
      <c r="I11" s="354"/>
    </row>
    <row r="12" spans="2:10" s="76" customFormat="1" ht="49.5" customHeight="1">
      <c r="B12" s="354" t="s">
        <v>477</v>
      </c>
      <c r="C12" s="354"/>
      <c r="D12" s="354"/>
      <c r="E12" s="354"/>
      <c r="F12" s="354"/>
      <c r="G12" s="354"/>
      <c r="H12" s="354"/>
      <c r="I12" s="354"/>
      <c r="J12" s="354"/>
    </row>
    <row r="13" spans="2:10" s="76" customFormat="1" ht="99.75" customHeight="1">
      <c r="B13" s="356" t="s">
        <v>281</v>
      </c>
      <c r="C13" s="356"/>
      <c r="D13" s="356"/>
      <c r="E13" s="356"/>
      <c r="F13" s="356"/>
      <c r="G13" s="356"/>
      <c r="H13" s="356"/>
      <c r="I13" s="356"/>
      <c r="J13" s="356"/>
    </row>
    <row r="14" spans="2:10" s="76" customFormat="1" ht="65.25" customHeight="1">
      <c r="B14" s="356" t="s">
        <v>481</v>
      </c>
      <c r="C14" s="356"/>
      <c r="D14" s="356"/>
      <c r="E14" s="356"/>
      <c r="F14" s="356"/>
      <c r="G14" s="356"/>
      <c r="H14" s="356"/>
      <c r="I14" s="356"/>
      <c r="J14" s="356"/>
    </row>
    <row r="15" spans="2:10" s="76" customFormat="1" ht="65.25" customHeight="1">
      <c r="B15" s="356" t="s">
        <v>482</v>
      </c>
      <c r="C15" s="356"/>
      <c r="D15" s="356"/>
      <c r="E15" s="356"/>
      <c r="F15" s="356"/>
      <c r="G15" s="356"/>
      <c r="H15" s="356"/>
      <c r="I15" s="356"/>
      <c r="J15" s="356"/>
    </row>
    <row r="16" s="76" customFormat="1" ht="49.5" customHeight="1">
      <c r="B16" s="76" t="s">
        <v>282</v>
      </c>
    </row>
    <row r="17" s="76" customFormat="1" ht="49.5" customHeight="1">
      <c r="B17" s="76" t="s">
        <v>500</v>
      </c>
    </row>
  </sheetData>
  <sheetProtection/>
  <mergeCells count="12">
    <mergeCell ref="B9:J9"/>
    <mergeCell ref="B11:I11"/>
    <mergeCell ref="B12:J12"/>
    <mergeCell ref="B13:J13"/>
    <mergeCell ref="B14:J14"/>
    <mergeCell ref="B15:J15"/>
    <mergeCell ref="B2:D2"/>
    <mergeCell ref="B4:G4"/>
    <mergeCell ref="B5:G5"/>
    <mergeCell ref="B6:G6"/>
    <mergeCell ref="B7:G7"/>
    <mergeCell ref="B8:J8"/>
  </mergeCells>
  <printOptions/>
  <pageMargins left="0.7874015748031497" right="0.7874015748031497" top="0.984251968503937" bottom="0.984251968503937" header="0.5118110236220472" footer="0.5118110236220472"/>
  <pageSetup fitToHeight="1" fitToWidth="1" orientation="portrait" paperSize="9" scale="59"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E46"/>
  <sheetViews>
    <sheetView zoomScalePageLayoutView="0" workbookViewId="0" topLeftCell="A1">
      <selection activeCell="G16" sqref="G16"/>
    </sheetView>
  </sheetViews>
  <sheetFormatPr defaultColWidth="8.796875" defaultRowHeight="15"/>
  <cols>
    <col min="1" max="1" width="18.19921875" style="0" customWidth="1"/>
    <col min="2" max="2" width="6.69921875" style="0" bestFit="1" customWidth="1"/>
    <col min="3" max="3" width="16.59765625" style="0" customWidth="1"/>
    <col min="4" max="4" width="7.69921875" style="0" customWidth="1"/>
    <col min="5" max="5" width="19.09765625" style="0" customWidth="1"/>
  </cols>
  <sheetData>
    <row r="1" spans="1:5" ht="17.25">
      <c r="A1" s="189" t="s">
        <v>283</v>
      </c>
      <c r="B1" s="190"/>
      <c r="C1" s="190"/>
      <c r="D1" s="190"/>
      <c r="E1" s="191"/>
    </row>
    <row r="2" spans="1:5" ht="17.25">
      <c r="A2" s="192"/>
      <c r="B2" s="193"/>
      <c r="C2" s="193"/>
      <c r="D2" s="193"/>
      <c r="E2" s="194"/>
    </row>
    <row r="3" spans="1:5" ht="25.5">
      <c r="A3" s="195" t="s">
        <v>284</v>
      </c>
      <c r="B3" s="195" t="s">
        <v>285</v>
      </c>
      <c r="C3" s="195" t="s">
        <v>286</v>
      </c>
      <c r="D3" s="195" t="s">
        <v>285</v>
      </c>
      <c r="E3" s="195" t="s">
        <v>286</v>
      </c>
    </row>
    <row r="4" spans="1:5" ht="14.25">
      <c r="A4" s="196" t="s">
        <v>287</v>
      </c>
      <c r="B4" s="197">
        <v>170</v>
      </c>
      <c r="C4" s="196" t="s">
        <v>288</v>
      </c>
      <c r="D4" s="393" t="s">
        <v>289</v>
      </c>
      <c r="E4" s="394"/>
    </row>
    <row r="5" spans="1:5" ht="14.25">
      <c r="A5" s="388" t="s">
        <v>290</v>
      </c>
      <c r="B5" s="197">
        <v>210</v>
      </c>
      <c r="C5" s="196" t="s">
        <v>291</v>
      </c>
      <c r="D5" s="197">
        <v>510</v>
      </c>
      <c r="E5" s="196" t="s">
        <v>292</v>
      </c>
    </row>
    <row r="6" spans="1:5" ht="14.25">
      <c r="A6" s="387" t="s">
        <v>289</v>
      </c>
      <c r="B6" s="197">
        <v>520</v>
      </c>
      <c r="C6" s="196" t="s">
        <v>293</v>
      </c>
      <c r="D6" s="197">
        <v>540</v>
      </c>
      <c r="E6" s="196" t="s">
        <v>294</v>
      </c>
    </row>
    <row r="7" spans="1:5" ht="14.25">
      <c r="A7" s="196" t="s">
        <v>295</v>
      </c>
      <c r="B7" s="197">
        <v>150</v>
      </c>
      <c r="C7" s="196" t="s">
        <v>296</v>
      </c>
      <c r="D7" s="197">
        <v>580</v>
      </c>
      <c r="E7" s="196" t="s">
        <v>297</v>
      </c>
    </row>
    <row r="8" spans="1:5" ht="14.25">
      <c r="A8" s="196" t="s">
        <v>298</v>
      </c>
      <c r="B8" s="197">
        <v>160</v>
      </c>
      <c r="C8" s="196" t="s">
        <v>299</v>
      </c>
      <c r="D8" s="197">
        <v>250</v>
      </c>
      <c r="E8" s="196" t="s">
        <v>300</v>
      </c>
    </row>
    <row r="9" spans="1:5" ht="14.25">
      <c r="A9" s="196" t="s">
        <v>301</v>
      </c>
      <c r="B9" s="197">
        <v>120</v>
      </c>
      <c r="C9" s="196" t="s">
        <v>302</v>
      </c>
      <c r="D9" s="197">
        <v>260</v>
      </c>
      <c r="E9" s="196" t="s">
        <v>578</v>
      </c>
    </row>
    <row r="10" spans="1:5" ht="14.25">
      <c r="A10" s="388" t="s">
        <v>303</v>
      </c>
      <c r="B10" s="197">
        <v>220</v>
      </c>
      <c r="C10" s="196" t="s">
        <v>304</v>
      </c>
      <c r="D10" s="197">
        <v>320</v>
      </c>
      <c r="E10" s="196" t="s">
        <v>305</v>
      </c>
    </row>
    <row r="11" spans="1:5" ht="14.25">
      <c r="A11" s="387" t="s">
        <v>289</v>
      </c>
      <c r="B11" s="197">
        <v>330</v>
      </c>
      <c r="C11" s="196" t="s">
        <v>306</v>
      </c>
      <c r="D11" s="197">
        <v>560</v>
      </c>
      <c r="E11" s="196" t="s">
        <v>307</v>
      </c>
    </row>
    <row r="12" spans="1:5" ht="14.25">
      <c r="A12" s="389" t="s">
        <v>308</v>
      </c>
      <c r="B12" s="197">
        <v>300</v>
      </c>
      <c r="C12" s="196" t="s">
        <v>309</v>
      </c>
      <c r="D12" s="197">
        <v>130</v>
      </c>
      <c r="E12" s="196" t="s">
        <v>310</v>
      </c>
    </row>
    <row r="13" spans="1:5" ht="14.25">
      <c r="A13" s="387" t="s">
        <v>289</v>
      </c>
      <c r="B13" s="197">
        <v>140</v>
      </c>
      <c r="C13" s="196" t="s">
        <v>311</v>
      </c>
      <c r="D13" s="393" t="s">
        <v>289</v>
      </c>
      <c r="E13" s="394"/>
    </row>
    <row r="14" spans="1:5" ht="14.25">
      <c r="A14" s="388" t="s">
        <v>312</v>
      </c>
      <c r="B14" s="197">
        <v>310</v>
      </c>
      <c r="C14" s="196" t="s">
        <v>313</v>
      </c>
      <c r="D14" s="197">
        <v>200</v>
      </c>
      <c r="E14" s="196" t="s">
        <v>314</v>
      </c>
    </row>
    <row r="15" spans="1:5" ht="14.25">
      <c r="A15" s="390" t="s">
        <v>289</v>
      </c>
      <c r="B15" s="197">
        <v>190</v>
      </c>
      <c r="C15" s="196" t="s">
        <v>315</v>
      </c>
      <c r="D15" s="393" t="s">
        <v>289</v>
      </c>
      <c r="E15" s="394"/>
    </row>
    <row r="16" spans="1:5" ht="14.25">
      <c r="A16" s="388" t="s">
        <v>316</v>
      </c>
      <c r="B16" s="197">
        <v>110</v>
      </c>
      <c r="C16" s="196" t="s">
        <v>317</v>
      </c>
      <c r="D16" s="197">
        <v>240</v>
      </c>
      <c r="E16" s="196" t="s">
        <v>318</v>
      </c>
    </row>
    <row r="17" spans="1:5" ht="14.25">
      <c r="A17" s="391" t="s">
        <v>289</v>
      </c>
      <c r="B17" s="197">
        <v>230</v>
      </c>
      <c r="C17" s="196" t="s">
        <v>319</v>
      </c>
      <c r="D17" s="197">
        <v>550</v>
      </c>
      <c r="E17" s="196" t="s">
        <v>320</v>
      </c>
    </row>
    <row r="18" spans="1:5" ht="14.25">
      <c r="A18" s="390" t="s">
        <v>289</v>
      </c>
      <c r="B18" s="197">
        <v>490</v>
      </c>
      <c r="C18" s="196" t="s">
        <v>321</v>
      </c>
      <c r="D18" s="197">
        <v>610</v>
      </c>
      <c r="E18" s="196" t="s">
        <v>322</v>
      </c>
    </row>
    <row r="19" spans="1:5" ht="14.25">
      <c r="A19" s="388" t="s">
        <v>323</v>
      </c>
      <c r="B19" s="197">
        <v>470</v>
      </c>
      <c r="C19" s="196" t="s">
        <v>324</v>
      </c>
      <c r="D19" s="197">
        <v>480</v>
      </c>
      <c r="E19" s="196" t="s">
        <v>325</v>
      </c>
    </row>
    <row r="20" spans="1:5" ht="14.25">
      <c r="A20" s="390" t="s">
        <v>289</v>
      </c>
      <c r="B20" s="197">
        <v>660</v>
      </c>
      <c r="C20" s="196" t="s">
        <v>326</v>
      </c>
      <c r="D20" s="393" t="s">
        <v>289</v>
      </c>
      <c r="E20" s="394"/>
    </row>
    <row r="21" spans="1:5" ht="14.25">
      <c r="A21" s="196" t="s">
        <v>327</v>
      </c>
      <c r="B21" s="395" t="s">
        <v>579</v>
      </c>
      <c r="C21" s="196" t="s">
        <v>328</v>
      </c>
      <c r="D21" s="197">
        <v>350</v>
      </c>
      <c r="E21" s="196" t="s">
        <v>329</v>
      </c>
    </row>
    <row r="22" spans="1:5" ht="14.25">
      <c r="A22" s="388" t="s">
        <v>330</v>
      </c>
      <c r="B22" s="395" t="s">
        <v>580</v>
      </c>
      <c r="C22" s="196" t="s">
        <v>331</v>
      </c>
      <c r="D22" s="197">
        <v>290</v>
      </c>
      <c r="E22" s="196" t="s">
        <v>332</v>
      </c>
    </row>
    <row r="23" spans="1:5" ht="14.25">
      <c r="A23" s="390" t="s">
        <v>289</v>
      </c>
      <c r="B23" s="197">
        <v>500</v>
      </c>
      <c r="C23" s="196" t="s">
        <v>333</v>
      </c>
      <c r="D23" s="393" t="s">
        <v>289</v>
      </c>
      <c r="E23" s="394"/>
    </row>
    <row r="24" spans="1:5" ht="14.25">
      <c r="A24" s="196" t="s">
        <v>334</v>
      </c>
      <c r="B24" s="395" t="s">
        <v>581</v>
      </c>
      <c r="C24" s="196" t="s">
        <v>335</v>
      </c>
      <c r="D24" s="197">
        <v>340</v>
      </c>
      <c r="E24" s="196" t="s">
        <v>336</v>
      </c>
    </row>
    <row r="25" spans="1:5" ht="14.25">
      <c r="A25" s="388" t="s">
        <v>337</v>
      </c>
      <c r="B25" s="197">
        <v>410</v>
      </c>
      <c r="C25" s="196" t="s">
        <v>338</v>
      </c>
      <c r="D25" s="197">
        <v>420</v>
      </c>
      <c r="E25" s="196" t="s">
        <v>341</v>
      </c>
    </row>
    <row r="26" spans="1:5" ht="14.25">
      <c r="A26" s="387" t="s">
        <v>289</v>
      </c>
      <c r="B26" s="197">
        <v>430</v>
      </c>
      <c r="C26" s="196" t="s">
        <v>339</v>
      </c>
      <c r="D26" s="197">
        <v>670</v>
      </c>
      <c r="E26" s="196" t="s">
        <v>340</v>
      </c>
    </row>
    <row r="27" spans="1:5" ht="14.25">
      <c r="A27" s="196" t="s">
        <v>342</v>
      </c>
      <c r="B27" s="395" t="s">
        <v>582</v>
      </c>
      <c r="C27" s="196" t="s">
        <v>343</v>
      </c>
      <c r="D27" s="197">
        <v>280</v>
      </c>
      <c r="E27" s="196" t="s">
        <v>344</v>
      </c>
    </row>
    <row r="28" spans="1:5" ht="14.25">
      <c r="A28" s="389" t="s">
        <v>345</v>
      </c>
      <c r="B28" s="395" t="s">
        <v>583</v>
      </c>
      <c r="C28" s="196" t="s">
        <v>346</v>
      </c>
      <c r="D28" s="395" t="s">
        <v>584</v>
      </c>
      <c r="E28" s="196" t="s">
        <v>347</v>
      </c>
    </row>
    <row r="29" spans="1:5" ht="14.25">
      <c r="A29" s="387" t="s">
        <v>289</v>
      </c>
      <c r="B29" s="197">
        <v>570</v>
      </c>
      <c r="C29" s="196" t="s">
        <v>348</v>
      </c>
      <c r="D29" s="393" t="s">
        <v>289</v>
      </c>
      <c r="E29" s="394"/>
    </row>
    <row r="30" spans="1:5" ht="14.25">
      <c r="A30" s="388" t="s">
        <v>349</v>
      </c>
      <c r="B30" s="197">
        <v>400</v>
      </c>
      <c r="C30" s="196" t="s">
        <v>350</v>
      </c>
      <c r="D30" s="197">
        <v>440</v>
      </c>
      <c r="E30" s="196" t="s">
        <v>351</v>
      </c>
    </row>
    <row r="31" spans="1:5" ht="14.25">
      <c r="A31" s="392" t="s">
        <v>289</v>
      </c>
      <c r="B31" s="197">
        <v>450</v>
      </c>
      <c r="C31" s="196" t="s">
        <v>352</v>
      </c>
      <c r="D31" s="197">
        <v>530</v>
      </c>
      <c r="E31" s="196" t="s">
        <v>353</v>
      </c>
    </row>
    <row r="32" spans="1:5" ht="14.25">
      <c r="A32" s="387" t="s">
        <v>289</v>
      </c>
      <c r="B32" s="197">
        <v>650</v>
      </c>
      <c r="C32" s="196" t="s">
        <v>354</v>
      </c>
      <c r="D32" s="197">
        <v>690</v>
      </c>
      <c r="E32" s="196" t="s">
        <v>355</v>
      </c>
    </row>
    <row r="33" spans="1:5" ht="14.25">
      <c r="A33" s="196" t="s">
        <v>356</v>
      </c>
      <c r="B33" s="395" t="s">
        <v>585</v>
      </c>
      <c r="C33" s="196" t="s">
        <v>357</v>
      </c>
      <c r="D33" s="197">
        <v>270</v>
      </c>
      <c r="E33" s="196" t="s">
        <v>358</v>
      </c>
    </row>
    <row r="34" spans="1:5" ht="14.25">
      <c r="A34" s="389" t="s">
        <v>359</v>
      </c>
      <c r="B34" s="395" t="s">
        <v>587</v>
      </c>
      <c r="C34" s="196" t="s">
        <v>362</v>
      </c>
      <c r="D34" s="395" t="s">
        <v>586</v>
      </c>
      <c r="E34" s="196" t="s">
        <v>360</v>
      </c>
    </row>
    <row r="35" spans="1:5" ht="14.25">
      <c r="A35" s="387" t="s">
        <v>289</v>
      </c>
      <c r="B35" s="197">
        <v>680</v>
      </c>
      <c r="C35" s="196" t="s">
        <v>361</v>
      </c>
      <c r="D35" s="393" t="s">
        <v>289</v>
      </c>
      <c r="E35" s="394"/>
    </row>
    <row r="36" spans="1:5" ht="14.25">
      <c r="A36" s="388" t="s">
        <v>363</v>
      </c>
      <c r="B36" s="197">
        <v>100</v>
      </c>
      <c r="C36" s="196" t="s">
        <v>364</v>
      </c>
      <c r="D36" s="197">
        <v>180</v>
      </c>
      <c r="E36" s="196" t="s">
        <v>365</v>
      </c>
    </row>
    <row r="37" spans="1:5" ht="14.25">
      <c r="A37" s="390" t="s">
        <v>289</v>
      </c>
      <c r="B37" s="197">
        <v>620</v>
      </c>
      <c r="C37" s="196" t="s">
        <v>366</v>
      </c>
      <c r="D37" s="197">
        <v>630</v>
      </c>
      <c r="E37" s="196" t="s">
        <v>367</v>
      </c>
    </row>
    <row r="38" spans="1:5" ht="14.25">
      <c r="A38" s="196" t="s">
        <v>368</v>
      </c>
      <c r="B38" s="197">
        <v>590</v>
      </c>
      <c r="C38" s="196" t="s">
        <v>369</v>
      </c>
      <c r="D38" s="393" t="s">
        <v>289</v>
      </c>
      <c r="E38" s="394"/>
    </row>
    <row r="39" spans="1:5" ht="14.25">
      <c r="A39" s="196" t="s">
        <v>370</v>
      </c>
      <c r="B39" s="197">
        <v>460</v>
      </c>
      <c r="C39" s="196" t="s">
        <v>371</v>
      </c>
      <c r="D39" s="393" t="s">
        <v>289</v>
      </c>
      <c r="E39" s="394"/>
    </row>
    <row r="40" spans="1:5" ht="14.25">
      <c r="A40" s="388" t="s">
        <v>372</v>
      </c>
      <c r="B40" s="197">
        <v>360</v>
      </c>
      <c r="C40" s="196" t="s">
        <v>373</v>
      </c>
      <c r="D40" s="197">
        <v>370</v>
      </c>
      <c r="E40" s="196" t="s">
        <v>376</v>
      </c>
    </row>
    <row r="41" spans="1:5" ht="14.25">
      <c r="A41" s="387" t="s">
        <v>289</v>
      </c>
      <c r="B41" s="197">
        <v>380</v>
      </c>
      <c r="C41" s="196" t="s">
        <v>375</v>
      </c>
      <c r="D41" s="197">
        <v>390</v>
      </c>
      <c r="E41" s="196" t="s">
        <v>374</v>
      </c>
    </row>
    <row r="42" spans="1:5" ht="14.25">
      <c r="A42" s="388" t="s">
        <v>377</v>
      </c>
      <c r="B42" s="197">
        <v>600</v>
      </c>
      <c r="C42" s="196" t="s">
        <v>378</v>
      </c>
      <c r="D42" s="197">
        <v>640</v>
      </c>
      <c r="E42" s="196" t="s">
        <v>379</v>
      </c>
    </row>
    <row r="43" spans="1:5" ht="14.25">
      <c r="A43" s="387"/>
      <c r="B43" s="197">
        <v>700</v>
      </c>
      <c r="C43" s="196" t="s">
        <v>588</v>
      </c>
      <c r="D43" s="197">
        <v>710</v>
      </c>
      <c r="E43" s="196" t="s">
        <v>589</v>
      </c>
    </row>
    <row r="44" spans="1:5" ht="14.25">
      <c r="A44" s="198" t="s">
        <v>380</v>
      </c>
      <c r="B44" s="199"/>
      <c r="C44" s="199"/>
      <c r="D44" s="199"/>
      <c r="E44" s="199"/>
    </row>
    <row r="45" spans="1:5" ht="14.25">
      <c r="A45" s="198" t="s">
        <v>381</v>
      </c>
      <c r="B45" s="199"/>
      <c r="C45" s="199"/>
      <c r="D45" s="199"/>
      <c r="E45" s="199"/>
    </row>
    <row r="46" spans="1:5" ht="14.25">
      <c r="A46" s="198" t="s">
        <v>590</v>
      </c>
      <c r="B46" s="199"/>
      <c r="C46" s="199"/>
      <c r="D46" s="199"/>
      <c r="E46" s="19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E47"/>
  <sheetViews>
    <sheetView zoomScalePageLayoutView="0" workbookViewId="0" topLeftCell="A1">
      <selection activeCell="I18" sqref="I18"/>
    </sheetView>
  </sheetViews>
  <sheetFormatPr defaultColWidth="8.796875" defaultRowHeight="15"/>
  <cols>
    <col min="1" max="1" width="25.19921875" style="206" customWidth="1"/>
    <col min="2" max="2" width="16" style="206" customWidth="1"/>
    <col min="3" max="4" width="9.19921875" style="206" customWidth="1"/>
    <col min="5" max="5" width="15.09765625" style="206" customWidth="1"/>
    <col min="6" max="16384" width="9" style="206" customWidth="1"/>
  </cols>
  <sheetData>
    <row r="1" spans="1:5" ht="17.25">
      <c r="A1" s="236" t="s">
        <v>391</v>
      </c>
      <c r="B1" s="237"/>
      <c r="C1" s="237"/>
      <c r="D1" s="237"/>
      <c r="E1" s="237"/>
    </row>
    <row r="2" spans="1:5" ht="17.25">
      <c r="A2" s="192" t="s">
        <v>392</v>
      </c>
      <c r="B2" s="194"/>
      <c r="C2" s="194"/>
      <c r="D2" s="194"/>
      <c r="E2" s="194"/>
    </row>
    <row r="3" spans="1:5" ht="14.25">
      <c r="A3" s="194"/>
      <c r="B3" s="194"/>
      <c r="C3" s="194"/>
      <c r="D3" s="194"/>
      <c r="E3" s="194"/>
    </row>
    <row r="4" spans="1:5" ht="14.25">
      <c r="A4" s="207" t="s">
        <v>393</v>
      </c>
      <c r="B4" s="208"/>
      <c r="C4" s="208"/>
      <c r="D4" s="208"/>
      <c r="E4" s="208"/>
    </row>
    <row r="5" spans="1:5" ht="14.25">
      <c r="A5" s="358" t="s">
        <v>394</v>
      </c>
      <c r="B5" s="357" t="s">
        <v>395</v>
      </c>
      <c r="C5" s="359" t="s">
        <v>396</v>
      </c>
      <c r="D5" s="359"/>
      <c r="E5" s="357"/>
    </row>
    <row r="6" spans="1:5" ht="24">
      <c r="A6" s="358"/>
      <c r="B6" s="357"/>
      <c r="C6" s="209" t="s">
        <v>397</v>
      </c>
      <c r="D6" s="211" t="s">
        <v>399</v>
      </c>
      <c r="E6" s="210" t="s">
        <v>398</v>
      </c>
    </row>
    <row r="7" spans="1:5" ht="14.25">
      <c r="A7" s="212" t="s">
        <v>400</v>
      </c>
      <c r="B7" s="213" t="s">
        <v>401</v>
      </c>
      <c r="C7" s="214">
        <v>0.05</v>
      </c>
      <c r="D7" s="216" t="s">
        <v>403</v>
      </c>
      <c r="E7" s="215" t="s">
        <v>402</v>
      </c>
    </row>
    <row r="8" spans="1:5" ht="14.25">
      <c r="A8" s="217"/>
      <c r="B8" s="218"/>
      <c r="C8" s="219">
        <v>0.05</v>
      </c>
      <c r="D8" s="221" t="s">
        <v>405</v>
      </c>
      <c r="E8" s="220" t="s">
        <v>404</v>
      </c>
    </row>
    <row r="9" spans="1:5" ht="14.25">
      <c r="A9" s="217"/>
      <c r="B9" s="218"/>
      <c r="C9" s="219">
        <v>0.05</v>
      </c>
      <c r="D9" s="221" t="s">
        <v>407</v>
      </c>
      <c r="E9" s="220" t="s">
        <v>406</v>
      </c>
    </row>
    <row r="10" spans="1:5" ht="14.25">
      <c r="A10" s="217"/>
      <c r="B10" s="218"/>
      <c r="C10" s="219">
        <v>0.05</v>
      </c>
      <c r="D10" s="221" t="s">
        <v>409</v>
      </c>
      <c r="E10" s="220" t="s">
        <v>408</v>
      </c>
    </row>
    <row r="11" spans="1:5" ht="14.25">
      <c r="A11" s="222"/>
      <c r="B11" s="223"/>
      <c r="C11" s="224">
        <v>0.05</v>
      </c>
      <c r="D11" s="226" t="s">
        <v>411</v>
      </c>
      <c r="E11" s="225" t="s">
        <v>410</v>
      </c>
    </row>
    <row r="12" spans="1:5" ht="14.25">
      <c r="A12" s="212" t="s">
        <v>412</v>
      </c>
      <c r="B12" s="213" t="s">
        <v>413</v>
      </c>
      <c r="C12" s="214">
        <v>0.05</v>
      </c>
      <c r="D12" s="216" t="s">
        <v>415</v>
      </c>
      <c r="E12" s="215" t="s">
        <v>414</v>
      </c>
    </row>
    <row r="13" spans="1:5" ht="14.25">
      <c r="A13" s="217"/>
      <c r="B13" s="218"/>
      <c r="C13" s="219">
        <v>0.05</v>
      </c>
      <c r="D13" s="221" t="s">
        <v>417</v>
      </c>
      <c r="E13" s="220" t="s">
        <v>416</v>
      </c>
    </row>
    <row r="14" spans="1:5" ht="14.25">
      <c r="A14" s="222"/>
      <c r="B14" s="223"/>
      <c r="C14" s="224">
        <v>0.05</v>
      </c>
      <c r="D14" s="226" t="s">
        <v>409</v>
      </c>
      <c r="E14" s="225" t="s">
        <v>418</v>
      </c>
    </row>
    <row r="15" spans="1:5" ht="14.25">
      <c r="A15" s="212" t="s">
        <v>419</v>
      </c>
      <c r="B15" s="213" t="s">
        <v>420</v>
      </c>
      <c r="C15" s="214">
        <v>0.05</v>
      </c>
      <c r="D15" s="216" t="s">
        <v>421</v>
      </c>
      <c r="E15" s="215" t="s">
        <v>414</v>
      </c>
    </row>
    <row r="16" spans="1:5" ht="14.25">
      <c r="A16" s="217"/>
      <c r="B16" s="218"/>
      <c r="C16" s="219">
        <v>0.05</v>
      </c>
      <c r="D16" s="221" t="s">
        <v>417</v>
      </c>
      <c r="E16" s="220" t="s">
        <v>422</v>
      </c>
    </row>
    <row r="17" spans="1:5" ht="14.25">
      <c r="A17" s="222"/>
      <c r="B17" s="223"/>
      <c r="C17" s="224">
        <v>0.05</v>
      </c>
      <c r="D17" s="226" t="s">
        <v>409</v>
      </c>
      <c r="E17" s="225" t="s">
        <v>418</v>
      </c>
    </row>
    <row r="18" spans="1:5" ht="14.25">
      <c r="A18" s="227" t="s">
        <v>423</v>
      </c>
      <c r="B18" s="209" t="s">
        <v>424</v>
      </c>
      <c r="C18" s="228">
        <v>0.05</v>
      </c>
      <c r="D18" s="230" t="s">
        <v>426</v>
      </c>
      <c r="E18" s="229" t="s">
        <v>425</v>
      </c>
    </row>
    <row r="19" spans="1:5" ht="14.25">
      <c r="A19" s="212" t="s">
        <v>427</v>
      </c>
      <c r="B19" s="231" t="s">
        <v>428</v>
      </c>
      <c r="C19" s="214">
        <v>0.05</v>
      </c>
      <c r="D19" s="216" t="s">
        <v>430</v>
      </c>
      <c r="E19" s="215" t="s">
        <v>429</v>
      </c>
    </row>
    <row r="20" spans="1:5" ht="14.25">
      <c r="A20" s="222"/>
      <c r="B20" s="223"/>
      <c r="C20" s="224">
        <v>0.05</v>
      </c>
      <c r="D20" s="226" t="s">
        <v>431</v>
      </c>
      <c r="E20" s="225" t="s">
        <v>408</v>
      </c>
    </row>
    <row r="21" spans="1:5" ht="14.25">
      <c r="A21" s="212" t="s">
        <v>432</v>
      </c>
      <c r="B21" s="213" t="s">
        <v>433</v>
      </c>
      <c r="C21" s="214">
        <v>0.05</v>
      </c>
      <c r="D21" s="216" t="s">
        <v>403</v>
      </c>
      <c r="E21" s="215" t="s">
        <v>434</v>
      </c>
    </row>
    <row r="22" spans="1:5" ht="14.25">
      <c r="A22" s="217"/>
      <c r="B22" s="218"/>
      <c r="C22" s="219">
        <v>0.05</v>
      </c>
      <c r="D22" s="221" t="s">
        <v>436</v>
      </c>
      <c r="E22" s="220" t="s">
        <v>435</v>
      </c>
    </row>
    <row r="23" spans="1:5" ht="14.25">
      <c r="A23" s="217"/>
      <c r="B23" s="218"/>
      <c r="C23" s="219">
        <v>0.05</v>
      </c>
      <c r="D23" s="221" t="s">
        <v>426</v>
      </c>
      <c r="E23" s="220" t="s">
        <v>437</v>
      </c>
    </row>
    <row r="24" spans="1:5" ht="14.25">
      <c r="A24" s="222"/>
      <c r="B24" s="223"/>
      <c r="C24" s="224">
        <v>0.05</v>
      </c>
      <c r="D24" s="226" t="s">
        <v>409</v>
      </c>
      <c r="E24" s="225" t="s">
        <v>408</v>
      </c>
    </row>
    <row r="25" spans="1:5" ht="14.25">
      <c r="A25" s="227" t="s">
        <v>438</v>
      </c>
      <c r="B25" s="210" t="s">
        <v>439</v>
      </c>
      <c r="C25" s="228">
        <v>0.05</v>
      </c>
      <c r="D25" s="230" t="s">
        <v>417</v>
      </c>
      <c r="E25" s="229" t="s">
        <v>440</v>
      </c>
    </row>
    <row r="26" spans="1:5" ht="14.25">
      <c r="A26" s="208"/>
      <c r="B26" s="208"/>
      <c r="C26" s="208"/>
      <c r="D26" s="208"/>
      <c r="E26" s="208"/>
    </row>
    <row r="27" spans="1:5" ht="14.25">
      <c r="A27" s="207" t="s">
        <v>441</v>
      </c>
      <c r="B27" s="208"/>
      <c r="C27" s="208"/>
      <c r="D27" s="208"/>
      <c r="E27" s="208"/>
    </row>
    <row r="28" spans="1:5" ht="14.25">
      <c r="A28" s="357" t="s">
        <v>394</v>
      </c>
      <c r="B28" s="357" t="s">
        <v>395</v>
      </c>
      <c r="C28" s="357" t="s">
        <v>396</v>
      </c>
      <c r="D28" s="357"/>
      <c r="E28" s="357"/>
    </row>
    <row r="29" spans="1:5" ht="24">
      <c r="A29" s="357"/>
      <c r="B29" s="358"/>
      <c r="C29" s="209" t="s">
        <v>397</v>
      </c>
      <c r="D29" s="209" t="s">
        <v>399</v>
      </c>
      <c r="E29" s="210" t="s">
        <v>398</v>
      </c>
    </row>
    <row r="30" spans="1:5" ht="14.25">
      <c r="A30" s="212" t="s">
        <v>442</v>
      </c>
      <c r="B30" s="213" t="s">
        <v>443</v>
      </c>
      <c r="C30" s="214">
        <v>0.1</v>
      </c>
      <c r="D30" s="232" t="s">
        <v>445</v>
      </c>
      <c r="E30" s="396" t="s">
        <v>444</v>
      </c>
    </row>
    <row r="31" spans="1:5" ht="14.25">
      <c r="A31" s="217"/>
      <c r="B31" s="218"/>
      <c r="C31" s="219">
        <v>0.1</v>
      </c>
      <c r="D31" s="233" t="s">
        <v>446</v>
      </c>
      <c r="E31" s="397" t="s">
        <v>425</v>
      </c>
    </row>
    <row r="32" spans="1:5" ht="14.25">
      <c r="A32" s="217"/>
      <c r="B32" s="218"/>
      <c r="C32" s="219">
        <v>0.1</v>
      </c>
      <c r="D32" s="233" t="s">
        <v>417</v>
      </c>
      <c r="E32" s="397" t="s">
        <v>447</v>
      </c>
    </row>
    <row r="33" spans="1:5" ht="14.25">
      <c r="A33" s="217"/>
      <c r="B33" s="218"/>
      <c r="C33" s="219">
        <v>0.1</v>
      </c>
      <c r="D33" s="233" t="s">
        <v>449</v>
      </c>
      <c r="E33" s="397" t="s">
        <v>448</v>
      </c>
    </row>
    <row r="34" spans="1:5" ht="14.25">
      <c r="A34" s="222"/>
      <c r="B34" s="223"/>
      <c r="C34" s="224">
        <v>0.1</v>
      </c>
      <c r="D34" s="234" t="s">
        <v>451</v>
      </c>
      <c r="E34" s="398" t="s">
        <v>450</v>
      </c>
    </row>
    <row r="35" spans="1:5" ht="14.25">
      <c r="A35" s="212" t="s">
        <v>452</v>
      </c>
      <c r="B35" s="213" t="s">
        <v>401</v>
      </c>
      <c r="C35" s="214">
        <v>0.1</v>
      </c>
      <c r="D35" s="232" t="s">
        <v>446</v>
      </c>
      <c r="E35" s="396" t="s">
        <v>406</v>
      </c>
    </row>
    <row r="36" spans="1:5" ht="14.25">
      <c r="A36" s="217"/>
      <c r="B36" s="218"/>
      <c r="C36" s="219">
        <v>0.1</v>
      </c>
      <c r="D36" s="233" t="s">
        <v>453</v>
      </c>
      <c r="E36" s="397" t="s">
        <v>408</v>
      </c>
    </row>
    <row r="37" spans="1:5" ht="14.25">
      <c r="A37" s="222"/>
      <c r="B37" s="223"/>
      <c r="C37" s="224">
        <v>0.1</v>
      </c>
      <c r="D37" s="234" t="s">
        <v>455</v>
      </c>
      <c r="E37" s="398" t="s">
        <v>454</v>
      </c>
    </row>
    <row r="38" spans="1:5" ht="14.25">
      <c r="A38" s="235" t="s">
        <v>456</v>
      </c>
      <c r="B38" s="213" t="s">
        <v>457</v>
      </c>
      <c r="C38" s="214">
        <v>0.1</v>
      </c>
      <c r="D38" s="232" t="s">
        <v>458</v>
      </c>
      <c r="E38" s="396" t="s">
        <v>447</v>
      </c>
    </row>
    <row r="39" spans="1:5" ht="14.25">
      <c r="A39" s="217"/>
      <c r="B39" s="218"/>
      <c r="C39" s="219">
        <v>0.1</v>
      </c>
      <c r="D39" s="233" t="s">
        <v>460</v>
      </c>
      <c r="E39" s="397" t="s">
        <v>459</v>
      </c>
    </row>
    <row r="40" spans="1:5" ht="14.25">
      <c r="A40" s="222"/>
      <c r="B40" s="223"/>
      <c r="C40" s="224">
        <v>0.1</v>
      </c>
      <c r="D40" s="234" t="s">
        <v>411</v>
      </c>
      <c r="E40" s="398" t="s">
        <v>461</v>
      </c>
    </row>
    <row r="41" spans="1:5" ht="14.25">
      <c r="A41" s="208"/>
      <c r="B41" s="208"/>
      <c r="C41" s="208"/>
      <c r="D41" s="208"/>
      <c r="E41" s="208"/>
    </row>
    <row r="42" spans="1:5" ht="14.25">
      <c r="A42" s="207" t="s">
        <v>462</v>
      </c>
      <c r="B42" s="208"/>
      <c r="C42" s="208"/>
      <c r="D42" s="208"/>
      <c r="E42" s="208"/>
    </row>
    <row r="43" spans="1:5" ht="14.25">
      <c r="A43" s="357" t="s">
        <v>394</v>
      </c>
      <c r="B43" s="357" t="s">
        <v>395</v>
      </c>
      <c r="C43" s="357" t="s">
        <v>396</v>
      </c>
      <c r="D43" s="357"/>
      <c r="E43" s="357"/>
    </row>
    <row r="44" spans="1:5" ht="24">
      <c r="A44" s="357"/>
      <c r="B44" s="358"/>
      <c r="C44" s="209" t="s">
        <v>397</v>
      </c>
      <c r="D44" s="209" t="s">
        <v>399</v>
      </c>
      <c r="E44" s="210" t="s">
        <v>398</v>
      </c>
    </row>
    <row r="45" spans="1:5" ht="14.25">
      <c r="A45" s="212" t="s">
        <v>463</v>
      </c>
      <c r="B45" s="213" t="s">
        <v>464</v>
      </c>
      <c r="C45" s="214">
        <v>0.2</v>
      </c>
      <c r="D45" s="232" t="s">
        <v>466</v>
      </c>
      <c r="E45" s="396" t="s">
        <v>465</v>
      </c>
    </row>
    <row r="46" spans="1:5" ht="14.25">
      <c r="A46" s="217"/>
      <c r="B46" s="218"/>
      <c r="C46" s="219">
        <v>0.2</v>
      </c>
      <c r="D46" s="233" t="s">
        <v>468</v>
      </c>
      <c r="E46" s="397" t="s">
        <v>467</v>
      </c>
    </row>
    <row r="47" spans="1:5" ht="14.25">
      <c r="A47" s="222"/>
      <c r="B47" s="223"/>
      <c r="C47" s="224">
        <v>0.2</v>
      </c>
      <c r="D47" s="234" t="s">
        <v>470</v>
      </c>
      <c r="E47" s="398" t="s">
        <v>469</v>
      </c>
    </row>
  </sheetData>
  <sheetProtection/>
  <mergeCells count="9">
    <mergeCell ref="A43:A44"/>
    <mergeCell ref="B43:B44"/>
    <mergeCell ref="C43:E43"/>
    <mergeCell ref="A5:A6"/>
    <mergeCell ref="B5:B6"/>
    <mergeCell ref="C5:E5"/>
    <mergeCell ref="A28:A29"/>
    <mergeCell ref="B28:B29"/>
    <mergeCell ref="C28:E28"/>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M20"/>
  <sheetViews>
    <sheetView zoomScalePageLayoutView="0" workbookViewId="0" topLeftCell="A1">
      <selection activeCell="F27" sqref="F27"/>
    </sheetView>
  </sheetViews>
  <sheetFormatPr defaultColWidth="8.796875" defaultRowHeight="15"/>
  <cols>
    <col min="1" max="1" width="17.8984375" style="0" customWidth="1"/>
    <col min="2" max="2" width="5.59765625" style="0" customWidth="1"/>
    <col min="3" max="3" width="9.5" style="0" customWidth="1"/>
    <col min="4" max="4" width="5.8984375" style="0" customWidth="1"/>
    <col min="5" max="5" width="9.5" style="0" bestFit="1" customWidth="1"/>
    <col min="6" max="6" width="8" style="0" customWidth="1"/>
    <col min="7" max="7" width="7" style="0" customWidth="1"/>
    <col min="8" max="8" width="8" style="0" customWidth="1"/>
    <col min="9" max="9" width="6.19921875" style="0" customWidth="1"/>
    <col min="10" max="10" width="6.59765625" style="0" customWidth="1"/>
    <col min="11" max="11" width="6.69921875" style="0" customWidth="1"/>
    <col min="13" max="13" width="25.3984375" style="0" customWidth="1"/>
  </cols>
  <sheetData>
    <row r="1" ht="21">
      <c r="A1" s="334" t="s">
        <v>518</v>
      </c>
    </row>
    <row r="2" ht="14.25">
      <c r="A2" t="s">
        <v>509</v>
      </c>
    </row>
    <row r="3" ht="14.25">
      <c r="A3" t="s">
        <v>510</v>
      </c>
    </row>
    <row r="4" ht="14.25">
      <c r="A4" s="386" t="s">
        <v>577</v>
      </c>
    </row>
    <row r="6" spans="2:13" ht="14.25">
      <c r="B6" s="366" t="s">
        <v>521</v>
      </c>
      <c r="C6" s="367"/>
      <c r="D6" s="366" t="s">
        <v>522</v>
      </c>
      <c r="E6" s="367"/>
      <c r="F6" s="366" t="s">
        <v>523</v>
      </c>
      <c r="G6" s="367"/>
      <c r="H6" s="366" t="s">
        <v>524</v>
      </c>
      <c r="I6" s="367"/>
      <c r="J6" s="366" t="s">
        <v>525</v>
      </c>
      <c r="K6" s="367"/>
      <c r="L6" s="335" t="s">
        <v>520</v>
      </c>
      <c r="M6" s="346" t="s">
        <v>528</v>
      </c>
    </row>
    <row r="7" spans="1:13" ht="20.25" customHeight="1">
      <c r="A7" s="337" t="s">
        <v>562</v>
      </c>
      <c r="B7" s="335" t="s">
        <v>517</v>
      </c>
      <c r="C7" s="335" t="s">
        <v>519</v>
      </c>
      <c r="D7" s="335" t="s">
        <v>517</v>
      </c>
      <c r="E7" s="335" t="s">
        <v>536</v>
      </c>
      <c r="F7" s="335" t="s">
        <v>547</v>
      </c>
      <c r="G7" s="335" t="s">
        <v>548</v>
      </c>
      <c r="H7" s="360"/>
      <c r="I7" s="361"/>
      <c r="J7" s="360"/>
      <c r="K7" s="361"/>
      <c r="L7" s="368" t="str">
        <f>IF(AND(B8=D8,D8=F8),"〇","×")</f>
        <v>〇</v>
      </c>
      <c r="M7" s="364"/>
    </row>
    <row r="8" spans="1:13" ht="20.25" customHeight="1">
      <c r="A8" s="336" t="s">
        <v>563</v>
      </c>
      <c r="B8" s="370">
        <f>'A-C'!D88</f>
        <v>0</v>
      </c>
      <c r="C8" s="370"/>
      <c r="D8" s="370">
        <f>'A-C'!E116+'A-C'!E120+'A-C'!E124+'A-C'!E128</f>
        <v>0</v>
      </c>
      <c r="E8" s="370"/>
      <c r="F8" s="370">
        <f>'D-3,4,5 科別'!C32</f>
        <v>0</v>
      </c>
      <c r="G8" s="370"/>
      <c r="H8" s="362"/>
      <c r="I8" s="363"/>
      <c r="J8" s="362"/>
      <c r="K8" s="363"/>
      <c r="L8" s="369"/>
      <c r="M8" s="365"/>
    </row>
    <row r="9" spans="1:13" ht="20.25" customHeight="1">
      <c r="A9" s="337" t="s">
        <v>564</v>
      </c>
      <c r="B9" s="335" t="s">
        <v>517</v>
      </c>
      <c r="C9" s="335" t="s">
        <v>526</v>
      </c>
      <c r="D9" s="335" t="s">
        <v>517</v>
      </c>
      <c r="E9" s="335" t="s">
        <v>537</v>
      </c>
      <c r="F9" s="335" t="s">
        <v>547</v>
      </c>
      <c r="G9" s="335" t="s">
        <v>549</v>
      </c>
      <c r="H9" s="360"/>
      <c r="I9" s="361"/>
      <c r="J9" s="360"/>
      <c r="K9" s="361"/>
      <c r="L9" s="368" t="str">
        <f>IF(AND(B10=D10,D10=F10),"〇","×")</f>
        <v>〇</v>
      </c>
      <c r="M9" s="364"/>
    </row>
    <row r="10" spans="1:13" ht="20.25" customHeight="1">
      <c r="A10" s="336" t="s">
        <v>563</v>
      </c>
      <c r="B10" s="370">
        <f>'A-C'!D89</f>
        <v>0</v>
      </c>
      <c r="C10" s="370"/>
      <c r="D10" s="370">
        <f>'A-C'!E117+'A-C'!E121+'A-C'!E125+'A-C'!E129</f>
        <v>0</v>
      </c>
      <c r="E10" s="370"/>
      <c r="F10" s="370">
        <f>'D-3,4,5 科別'!D32</f>
        <v>0</v>
      </c>
      <c r="G10" s="370"/>
      <c r="H10" s="362"/>
      <c r="I10" s="363"/>
      <c r="J10" s="362"/>
      <c r="K10" s="363"/>
      <c r="L10" s="369"/>
      <c r="M10" s="365"/>
    </row>
    <row r="11" spans="1:13" ht="20.25" customHeight="1">
      <c r="A11" s="337" t="s">
        <v>565</v>
      </c>
      <c r="B11" s="335" t="s">
        <v>517</v>
      </c>
      <c r="C11" s="335" t="s">
        <v>527</v>
      </c>
      <c r="D11" s="335" t="s">
        <v>517</v>
      </c>
      <c r="E11" s="335" t="s">
        <v>538</v>
      </c>
      <c r="F11" s="335" t="s">
        <v>547</v>
      </c>
      <c r="G11" s="335" t="s">
        <v>550</v>
      </c>
      <c r="H11" s="360"/>
      <c r="I11" s="361"/>
      <c r="J11" s="360"/>
      <c r="K11" s="361"/>
      <c r="L11" s="368" t="str">
        <f>IF(AND(B12=D12,D12=F12),"〇","×")</f>
        <v>〇</v>
      </c>
      <c r="M11" s="364"/>
    </row>
    <row r="12" spans="1:13" ht="20.25" customHeight="1">
      <c r="A12" s="336" t="s">
        <v>563</v>
      </c>
      <c r="B12" s="370">
        <f>'A-C'!D90</f>
        <v>0</v>
      </c>
      <c r="C12" s="370"/>
      <c r="D12" s="370">
        <f>'A-C'!E118+'A-C'!E122+'A-C'!E126+'A-C'!E130</f>
        <v>0</v>
      </c>
      <c r="E12" s="370"/>
      <c r="F12" s="370">
        <f>'D-3,4,5 科別'!F32</f>
        <v>0</v>
      </c>
      <c r="G12" s="370"/>
      <c r="H12" s="362"/>
      <c r="I12" s="363"/>
      <c r="J12" s="362"/>
      <c r="K12" s="363"/>
      <c r="L12" s="369"/>
      <c r="M12" s="365"/>
    </row>
    <row r="13" spans="1:13" ht="20.25" customHeight="1">
      <c r="A13" s="337" t="s">
        <v>566</v>
      </c>
      <c r="B13" s="335" t="s">
        <v>517</v>
      </c>
      <c r="C13" s="335" t="s">
        <v>532</v>
      </c>
      <c r="D13" s="335" t="s">
        <v>556</v>
      </c>
      <c r="E13" s="335" t="s">
        <v>557</v>
      </c>
      <c r="F13" s="360"/>
      <c r="G13" s="361"/>
      <c r="H13" s="360"/>
      <c r="I13" s="361"/>
      <c r="J13" s="360"/>
      <c r="K13" s="361"/>
      <c r="L13" s="368" t="str">
        <f>IF(B14=D14,"〇","×")</f>
        <v>〇</v>
      </c>
      <c r="M13" s="364"/>
    </row>
    <row r="14" spans="1:13" ht="20.25" customHeight="1">
      <c r="A14" s="336" t="s">
        <v>563</v>
      </c>
      <c r="B14" s="370">
        <f>'A-C'!D91</f>
        <v>0</v>
      </c>
      <c r="C14" s="370"/>
      <c r="D14" s="370">
        <f>'D-6 年齢別患者'!W9</f>
        <v>0</v>
      </c>
      <c r="E14" s="370"/>
      <c r="F14" s="362"/>
      <c r="G14" s="363"/>
      <c r="H14" s="362"/>
      <c r="I14" s="363"/>
      <c r="J14" s="362"/>
      <c r="K14" s="363"/>
      <c r="L14" s="369"/>
      <c r="M14" s="365"/>
    </row>
    <row r="15" spans="1:13" ht="20.25" customHeight="1">
      <c r="A15" s="337" t="s">
        <v>562</v>
      </c>
      <c r="B15" s="335" t="s">
        <v>517</v>
      </c>
      <c r="C15" s="335" t="s">
        <v>533</v>
      </c>
      <c r="D15" s="335" t="s">
        <v>517</v>
      </c>
      <c r="E15" s="335" t="s">
        <v>539</v>
      </c>
      <c r="F15" s="335" t="s">
        <v>542</v>
      </c>
      <c r="G15" s="335" t="s">
        <v>544</v>
      </c>
      <c r="H15" s="335" t="s">
        <v>547</v>
      </c>
      <c r="I15" s="335" t="s">
        <v>551</v>
      </c>
      <c r="J15" s="335" t="s">
        <v>558</v>
      </c>
      <c r="K15" s="335" t="s">
        <v>559</v>
      </c>
      <c r="L15" s="368" t="str">
        <f>IF(AND(B16=D16,D16=F16,F16=H16,H16=J16),"〇","×")</f>
        <v>〇</v>
      </c>
      <c r="M15" s="364"/>
    </row>
    <row r="16" spans="1:13" ht="20.25" customHeight="1">
      <c r="A16" s="336" t="s">
        <v>567</v>
      </c>
      <c r="B16" s="370">
        <f>SUM('A-C'!C106:C111)</f>
        <v>0</v>
      </c>
      <c r="C16" s="370"/>
      <c r="D16" s="370">
        <f>'A-C'!C116+'A-C'!C120+'A-C'!C124+'A-C'!C128</f>
        <v>0</v>
      </c>
      <c r="E16" s="370"/>
      <c r="F16" s="370">
        <f>'D-1,2 規格別'!C7+'D-1,2 規格別'!C8*2</f>
        <v>0</v>
      </c>
      <c r="G16" s="370"/>
      <c r="H16" s="370">
        <f>'D-3,4,5 科別'!C104</f>
        <v>0</v>
      </c>
      <c r="I16" s="370"/>
      <c r="J16" s="370">
        <f>'D-7 年齢別単位'!W19</f>
        <v>0</v>
      </c>
      <c r="K16" s="370"/>
      <c r="L16" s="369"/>
      <c r="M16" s="365"/>
    </row>
    <row r="17" spans="1:13" ht="20.25" customHeight="1">
      <c r="A17" s="337" t="s">
        <v>564</v>
      </c>
      <c r="B17" s="335" t="s">
        <v>517</v>
      </c>
      <c r="C17" s="335" t="s">
        <v>534</v>
      </c>
      <c r="D17" s="335" t="s">
        <v>517</v>
      </c>
      <c r="E17" s="335" t="s">
        <v>540</v>
      </c>
      <c r="F17" s="335" t="s">
        <v>542</v>
      </c>
      <c r="G17" s="335" t="s">
        <v>543</v>
      </c>
      <c r="H17" s="335" t="s">
        <v>547</v>
      </c>
      <c r="I17" s="335" t="s">
        <v>552</v>
      </c>
      <c r="J17" s="335" t="s">
        <v>558</v>
      </c>
      <c r="K17" s="335" t="s">
        <v>560</v>
      </c>
      <c r="L17" s="368" t="str">
        <f>IF(AND(B18=D18,D18=F18,F18=H18,H18=J18),"〇","×")</f>
        <v>〇</v>
      </c>
      <c r="M17" s="364"/>
    </row>
    <row r="18" spans="1:13" ht="20.25" customHeight="1">
      <c r="A18" s="336" t="s">
        <v>567</v>
      </c>
      <c r="B18" s="370">
        <f>SUM('A-C'!E106:E111)</f>
        <v>0</v>
      </c>
      <c r="C18" s="370"/>
      <c r="D18" s="370">
        <f>'A-C'!C117+'A-C'!C121+'A-C'!C125+'A-C'!C129</f>
        <v>0</v>
      </c>
      <c r="E18" s="370"/>
      <c r="F18" s="370">
        <f>'D-1,2 規格別'!E7+'D-1,2 規格別'!E8*2+'D-1,2 規格別'!E9*4</f>
        <v>0</v>
      </c>
      <c r="G18" s="370"/>
      <c r="H18" s="370">
        <f>'D-3,4,5 科別'!D104</f>
        <v>0</v>
      </c>
      <c r="I18" s="370"/>
      <c r="J18" s="370">
        <f>'D-7 年齢別単位'!W20</f>
        <v>0</v>
      </c>
      <c r="K18" s="370"/>
      <c r="L18" s="369"/>
      <c r="M18" s="365"/>
    </row>
    <row r="19" spans="1:13" ht="20.25" customHeight="1">
      <c r="A19" s="337" t="s">
        <v>565</v>
      </c>
      <c r="B19" s="335" t="s">
        <v>517</v>
      </c>
      <c r="C19" s="335" t="s">
        <v>535</v>
      </c>
      <c r="D19" s="335" t="s">
        <v>517</v>
      </c>
      <c r="E19" s="335" t="s">
        <v>541</v>
      </c>
      <c r="F19" s="335" t="s">
        <v>542</v>
      </c>
      <c r="G19" s="335" t="s">
        <v>545</v>
      </c>
      <c r="H19" s="335" t="s">
        <v>547</v>
      </c>
      <c r="I19" s="335" t="s">
        <v>553</v>
      </c>
      <c r="J19" s="335" t="s">
        <v>558</v>
      </c>
      <c r="K19" s="335" t="s">
        <v>561</v>
      </c>
      <c r="L19" s="368" t="str">
        <f>IF(AND(B20=D20,D20=F20,F20=H20,H20=J20),"〇","×")</f>
        <v>〇</v>
      </c>
      <c r="M19" s="364"/>
    </row>
    <row r="20" spans="1:13" ht="20.25" customHeight="1">
      <c r="A20" s="336" t="s">
        <v>567</v>
      </c>
      <c r="B20" s="370">
        <f>SUM('A-C'!G106:G111)</f>
        <v>0</v>
      </c>
      <c r="C20" s="370"/>
      <c r="D20" s="370">
        <f>'A-C'!C118+'A-C'!C122+'A-C'!C126+'A-C'!C130</f>
        <v>0</v>
      </c>
      <c r="E20" s="370"/>
      <c r="F20" s="370">
        <f>'D-1,2 規格別'!F7+'D-1,2 規格別'!F8*2+'D-1,2 規格別'!F9*5+'D-1,2 規格別'!F10*10+'D-1,2 規格別'!F11*15+'D-1,2 規格別'!F12*20</f>
        <v>0</v>
      </c>
      <c r="G20" s="370"/>
      <c r="H20" s="370">
        <f>'D-3,4,5 科別'!F104</f>
        <v>0</v>
      </c>
      <c r="I20" s="370"/>
      <c r="J20" s="370">
        <f>'D-7 年齢別単位'!W21</f>
        <v>0</v>
      </c>
      <c r="K20" s="370"/>
      <c r="L20" s="369"/>
      <c r="M20" s="365"/>
    </row>
  </sheetData>
  <sheetProtection/>
  <mergeCells count="54">
    <mergeCell ref="L7:L8"/>
    <mergeCell ref="F8:G8"/>
    <mergeCell ref="L9:L10"/>
    <mergeCell ref="B10:C10"/>
    <mergeCell ref="D10:E10"/>
    <mergeCell ref="F10:G10"/>
    <mergeCell ref="L11:L12"/>
    <mergeCell ref="B12:C12"/>
    <mergeCell ref="D12:E12"/>
    <mergeCell ref="F12:G12"/>
    <mergeCell ref="J9:K10"/>
    <mergeCell ref="H11:I12"/>
    <mergeCell ref="L15:L16"/>
    <mergeCell ref="B16:C16"/>
    <mergeCell ref="D16:E16"/>
    <mergeCell ref="F16:G16"/>
    <mergeCell ref="H16:I16"/>
    <mergeCell ref="J16:K16"/>
    <mergeCell ref="J20:K20"/>
    <mergeCell ref="L17:L18"/>
    <mergeCell ref="B18:C18"/>
    <mergeCell ref="D18:E18"/>
    <mergeCell ref="F18:G18"/>
    <mergeCell ref="H18:I18"/>
    <mergeCell ref="J18:K18"/>
    <mergeCell ref="M15:M16"/>
    <mergeCell ref="M17:M18"/>
    <mergeCell ref="L13:L14"/>
    <mergeCell ref="B14:C14"/>
    <mergeCell ref="D14:E14"/>
    <mergeCell ref="L19:L20"/>
    <mergeCell ref="B20:C20"/>
    <mergeCell ref="D20:E20"/>
    <mergeCell ref="F20:G20"/>
    <mergeCell ref="H20:I20"/>
    <mergeCell ref="F6:G6"/>
    <mergeCell ref="D6:E6"/>
    <mergeCell ref="B6:C6"/>
    <mergeCell ref="F13:G14"/>
    <mergeCell ref="H7:I8"/>
    <mergeCell ref="J7:K8"/>
    <mergeCell ref="H9:I10"/>
    <mergeCell ref="B8:C8"/>
    <mergeCell ref="D8:E8"/>
    <mergeCell ref="J11:K12"/>
    <mergeCell ref="H13:I14"/>
    <mergeCell ref="J13:K14"/>
    <mergeCell ref="M19:M20"/>
    <mergeCell ref="J6:K6"/>
    <mergeCell ref="H6:I6"/>
    <mergeCell ref="M7:M8"/>
    <mergeCell ref="M9:M10"/>
    <mergeCell ref="M11:M12"/>
    <mergeCell ref="M13:M14"/>
  </mergeCells>
  <printOptions/>
  <pageMargins left="0.7" right="0.18" top="0.62" bottom="0.17" header="0.3" footer="0.1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2:O130"/>
  <sheetViews>
    <sheetView showGridLines="0" tabSelected="1" view="pageBreakPreview" zoomScale="90" zoomScaleNormal="90" zoomScaleSheetLayoutView="90" zoomScalePageLayoutView="0" workbookViewId="0" topLeftCell="A1">
      <selection activeCell="H18" sqref="H18"/>
    </sheetView>
  </sheetViews>
  <sheetFormatPr defaultColWidth="12.59765625" defaultRowHeight="15"/>
  <cols>
    <col min="1" max="1" width="6.09765625" style="4" customWidth="1"/>
    <col min="2" max="2" width="44.09765625" style="1" customWidth="1"/>
    <col min="3" max="3" width="22.8984375" style="4" customWidth="1"/>
    <col min="4" max="4" width="26.5" style="4" customWidth="1"/>
    <col min="5" max="5" width="22.8984375" style="4" customWidth="1"/>
    <col min="6" max="6" width="25.59765625" style="4" customWidth="1"/>
    <col min="7" max="7" width="23.09765625" style="4" customWidth="1"/>
    <col min="8" max="8" width="20.69921875" style="4" customWidth="1"/>
    <col min="9" max="16384" width="12.59765625" style="4" customWidth="1"/>
  </cols>
  <sheetData>
    <row r="1" ht="15" thickBot="1"/>
    <row r="2" spans="2:6" ht="29.25" thickBot="1">
      <c r="B2" s="1" t="s">
        <v>20</v>
      </c>
      <c r="C2" s="3" t="s">
        <v>21</v>
      </c>
      <c r="D2" s="2"/>
      <c r="E2" s="3" t="s">
        <v>22</v>
      </c>
      <c r="F2" s="2"/>
    </row>
    <row r="3" ht="15" thickBot="1"/>
    <row r="4" spans="2:15" ht="15" thickBot="1">
      <c r="B4" s="1" t="s">
        <v>23</v>
      </c>
      <c r="C4" s="2"/>
      <c r="D4" s="307" t="s">
        <v>501</v>
      </c>
      <c r="E4" s="371"/>
      <c r="F4" s="372"/>
      <c r="G4" s="372"/>
      <c r="H4" s="372"/>
      <c r="L4" s="86" t="s">
        <v>24</v>
      </c>
      <c r="M4" s="86"/>
      <c r="N4" s="86"/>
      <c r="O4" s="86"/>
    </row>
    <row r="5" spans="12:15" ht="14.25">
      <c r="L5" s="86" t="s">
        <v>25</v>
      </c>
      <c r="M5" s="86"/>
      <c r="N5" s="86"/>
      <c r="O5" s="86"/>
    </row>
    <row r="6" spans="2:15" ht="21.75" thickBot="1">
      <c r="B6" s="5" t="s">
        <v>110</v>
      </c>
      <c r="C6" s="6"/>
      <c r="D6" s="6"/>
      <c r="E6" s="6"/>
      <c r="F6" s="6"/>
      <c r="G6" s="6"/>
      <c r="H6" s="6"/>
      <c r="L6" s="86" t="s">
        <v>111</v>
      </c>
      <c r="M6" s="86"/>
      <c r="N6" s="86"/>
      <c r="O6" s="86"/>
    </row>
    <row r="7" spans="1:15" ht="30.75" customHeight="1" thickBot="1">
      <c r="A7" s="4">
        <v>1</v>
      </c>
      <c r="B7" s="1" t="s">
        <v>149</v>
      </c>
      <c r="C7" s="2"/>
      <c r="L7" s="86"/>
      <c r="M7" s="86"/>
      <c r="N7" s="86"/>
      <c r="O7" s="86"/>
    </row>
    <row r="8" spans="1:15" ht="30.75" customHeight="1" thickBot="1">
      <c r="A8" s="4">
        <v>2</v>
      </c>
      <c r="B8" s="1" t="s">
        <v>112</v>
      </c>
      <c r="C8" s="2"/>
      <c r="D8" s="307"/>
      <c r="E8" s="373"/>
      <c r="F8" s="374"/>
      <c r="G8" s="374"/>
      <c r="H8" s="374"/>
      <c r="L8" s="86" t="s">
        <v>113</v>
      </c>
      <c r="M8" s="86" t="s">
        <v>114</v>
      </c>
      <c r="N8" s="86"/>
      <c r="O8" s="86"/>
    </row>
    <row r="9" spans="1:15" ht="30.75" customHeight="1" thickBot="1">
      <c r="A9" s="4">
        <v>3</v>
      </c>
      <c r="B9" s="1" t="s">
        <v>115</v>
      </c>
      <c r="C9" s="2"/>
      <c r="L9" s="86" t="s">
        <v>116</v>
      </c>
      <c r="M9" s="86" t="s">
        <v>150</v>
      </c>
      <c r="N9" s="86"/>
      <c r="O9" s="86"/>
    </row>
    <row r="10" spans="1:15" ht="30.75" customHeight="1" thickBot="1">
      <c r="A10" s="4">
        <v>4</v>
      </c>
      <c r="B10" s="1" t="s">
        <v>26</v>
      </c>
      <c r="C10" s="2">
        <f>SUM(E10:E14)</f>
        <v>0</v>
      </c>
      <c r="D10" s="3" t="s">
        <v>27</v>
      </c>
      <c r="E10" s="2"/>
      <c r="F10" s="4" t="s">
        <v>151</v>
      </c>
      <c r="L10" s="86" t="s">
        <v>111</v>
      </c>
      <c r="M10" s="86" t="s">
        <v>70</v>
      </c>
      <c r="N10" s="86"/>
      <c r="O10" s="86"/>
    </row>
    <row r="11" spans="4:15" ht="30.75" customHeight="1" thickBot="1">
      <c r="D11" s="3" t="s">
        <v>152</v>
      </c>
      <c r="E11" s="2"/>
      <c r="F11" s="4" t="s">
        <v>69</v>
      </c>
      <c r="L11" s="86"/>
      <c r="M11" s="86" t="s">
        <v>71</v>
      </c>
      <c r="N11" s="86"/>
      <c r="O11" s="86"/>
    </row>
    <row r="12" spans="4:15" ht="30.75" customHeight="1" thickBot="1">
      <c r="D12" s="3" t="s">
        <v>153</v>
      </c>
      <c r="E12" s="2"/>
      <c r="F12" s="4" t="s">
        <v>69</v>
      </c>
      <c r="L12" s="86"/>
      <c r="M12" s="86" t="s">
        <v>111</v>
      </c>
      <c r="N12" s="86"/>
      <c r="O12" s="86"/>
    </row>
    <row r="13" spans="4:15" ht="30.75" customHeight="1" thickBot="1">
      <c r="D13" s="3" t="s">
        <v>154</v>
      </c>
      <c r="E13" s="2"/>
      <c r="F13" s="4" t="s">
        <v>69</v>
      </c>
      <c r="L13" s="86"/>
      <c r="M13" s="86"/>
      <c r="N13" s="86"/>
      <c r="O13" s="86"/>
    </row>
    <row r="14" spans="4:15" ht="30.75" customHeight="1" thickBot="1">
      <c r="D14" s="3" t="s">
        <v>155</v>
      </c>
      <c r="E14" s="2"/>
      <c r="F14" s="4" t="s">
        <v>69</v>
      </c>
      <c r="L14" s="86"/>
      <c r="M14" s="86"/>
      <c r="N14" s="86"/>
      <c r="O14" s="86"/>
    </row>
    <row r="15" spans="1:15" ht="30.75" customHeight="1" thickBot="1">
      <c r="A15" s="4">
        <v>5</v>
      </c>
      <c r="B15" s="1" t="s">
        <v>197</v>
      </c>
      <c r="D15" s="3"/>
      <c r="E15" s="90"/>
      <c r="L15" s="86"/>
      <c r="M15" s="86"/>
      <c r="N15" s="86"/>
      <c r="O15" s="86"/>
    </row>
    <row r="16" spans="2:15" ht="30.75" customHeight="1" thickBot="1">
      <c r="B16" s="19" t="s">
        <v>192</v>
      </c>
      <c r="C16" s="2"/>
      <c r="D16" s="249" t="s">
        <v>274</v>
      </c>
      <c r="E16" s="90"/>
      <c r="L16" s="86"/>
      <c r="M16" s="86"/>
      <c r="N16" s="86"/>
      <c r="O16" s="86"/>
    </row>
    <row r="17" spans="2:15" ht="30.75" customHeight="1" thickBot="1">
      <c r="B17" s="19" t="s">
        <v>193</v>
      </c>
      <c r="C17" s="2"/>
      <c r="D17" s="249" t="s">
        <v>274</v>
      </c>
      <c r="E17" s="90"/>
      <c r="L17" s="86"/>
      <c r="M17" s="86"/>
      <c r="N17" s="86"/>
      <c r="O17" s="86"/>
    </row>
    <row r="18" spans="2:15" ht="30.75" customHeight="1" thickBot="1">
      <c r="B18" s="19" t="s">
        <v>194</v>
      </c>
      <c r="C18" s="2"/>
      <c r="D18" s="249" t="s">
        <v>274</v>
      </c>
      <c r="E18" s="90"/>
      <c r="L18" s="86"/>
      <c r="M18" s="86"/>
      <c r="N18" s="86"/>
      <c r="O18" s="86"/>
    </row>
    <row r="19" spans="2:15" ht="30.75" customHeight="1" thickBot="1">
      <c r="B19" s="19" t="s">
        <v>195</v>
      </c>
      <c r="C19" s="2"/>
      <c r="D19" s="249" t="s">
        <v>274</v>
      </c>
      <c r="E19" s="90"/>
      <c r="L19" s="86"/>
      <c r="M19" s="86"/>
      <c r="N19" s="86"/>
      <c r="O19" s="86"/>
    </row>
    <row r="20" spans="2:15" ht="30.75" customHeight="1" thickBot="1">
      <c r="B20" s="19" t="s">
        <v>196</v>
      </c>
      <c r="C20" s="2">
        <f>SUM(C16:C19)</f>
        <v>0</v>
      </c>
      <c r="D20" s="249" t="s">
        <v>274</v>
      </c>
      <c r="E20" s="90"/>
      <c r="L20" s="86"/>
      <c r="M20" s="86"/>
      <c r="N20" s="86"/>
      <c r="O20" s="86"/>
    </row>
    <row r="21" spans="2:15" ht="30.75" customHeight="1">
      <c r="B21" s="249" t="s">
        <v>503</v>
      </c>
      <c r="D21" s="3"/>
      <c r="E21" s="90"/>
      <c r="L21" s="86"/>
      <c r="M21" s="86"/>
      <c r="N21" s="86"/>
      <c r="O21" s="86"/>
    </row>
    <row r="22" spans="1:15" ht="12" customHeight="1">
      <c r="A22" s="279"/>
      <c r="B22" s="282"/>
      <c r="C22" s="279"/>
      <c r="D22" s="281"/>
      <c r="E22" s="279"/>
      <c r="F22" s="279"/>
      <c r="L22" s="86"/>
      <c r="M22" s="86"/>
      <c r="N22" s="86"/>
      <c r="O22" s="86"/>
    </row>
    <row r="23" spans="1:15" ht="12" customHeight="1">
      <c r="A23" s="279"/>
      <c r="B23" s="282"/>
      <c r="C23" s="280"/>
      <c r="D23" s="280"/>
      <c r="E23" s="280"/>
      <c r="F23" s="279"/>
      <c r="L23" s="86"/>
      <c r="M23" s="86"/>
      <c r="N23" s="86"/>
      <c r="O23" s="86"/>
    </row>
    <row r="24" spans="1:15" ht="12" customHeight="1">
      <c r="A24" s="279"/>
      <c r="B24" s="282"/>
      <c r="C24" s="279"/>
      <c r="D24" s="281"/>
      <c r="E24" s="279"/>
      <c r="F24" s="279"/>
      <c r="L24" s="86"/>
      <c r="M24" s="86"/>
      <c r="N24" s="86"/>
      <c r="O24" s="86"/>
    </row>
    <row r="25" spans="1:15" ht="12" customHeight="1">
      <c r="A25" s="279"/>
      <c r="B25" s="282"/>
      <c r="C25" s="279"/>
      <c r="D25" s="281"/>
      <c r="E25" s="279"/>
      <c r="F25" s="279"/>
      <c r="L25" s="86"/>
      <c r="M25" s="86"/>
      <c r="N25" s="86"/>
      <c r="O25" s="86"/>
    </row>
    <row r="26" spans="1:15" ht="12" customHeight="1">
      <c r="A26" s="279"/>
      <c r="B26" s="282"/>
      <c r="C26" s="279"/>
      <c r="D26" s="281"/>
      <c r="E26" s="279"/>
      <c r="F26" s="279"/>
      <c r="L26" s="86"/>
      <c r="M26" s="86"/>
      <c r="N26" s="86"/>
      <c r="O26" s="86"/>
    </row>
    <row r="27" spans="1:15" ht="12" customHeight="1">
      <c r="A27" s="279"/>
      <c r="B27" s="282"/>
      <c r="C27" s="279"/>
      <c r="D27" s="281"/>
      <c r="E27" s="279"/>
      <c r="F27" s="279"/>
      <c r="L27" s="86"/>
      <c r="M27" s="86"/>
      <c r="N27" s="86"/>
      <c r="O27" s="86"/>
    </row>
    <row r="28" spans="1:15" ht="12" customHeight="1">
      <c r="A28" s="279"/>
      <c r="B28" s="282"/>
      <c r="C28" s="279"/>
      <c r="D28" s="281"/>
      <c r="E28" s="279"/>
      <c r="F28" s="279"/>
      <c r="L28" s="86"/>
      <c r="M28" s="86"/>
      <c r="N28" s="86"/>
      <c r="O28" s="86"/>
    </row>
    <row r="29" spans="1:15" ht="12" customHeight="1">
      <c r="A29" s="279"/>
      <c r="B29" s="282"/>
      <c r="C29" s="279"/>
      <c r="D29" s="281"/>
      <c r="E29" s="279"/>
      <c r="F29" s="279"/>
      <c r="L29" s="86"/>
      <c r="M29" s="86"/>
      <c r="N29" s="86"/>
      <c r="O29" s="86"/>
    </row>
    <row r="30" spans="1:15" ht="12" customHeight="1">
      <c r="A30" s="279"/>
      <c r="B30" s="282"/>
      <c r="C30" s="279"/>
      <c r="D30" s="281"/>
      <c r="E30" s="279"/>
      <c r="F30" s="279"/>
      <c r="L30" s="86"/>
      <c r="M30" s="86"/>
      <c r="N30" s="86"/>
      <c r="O30" s="86"/>
    </row>
    <row r="31" spans="1:15" ht="12" customHeight="1">
      <c r="A31" s="279"/>
      <c r="B31" s="282"/>
      <c r="C31" s="279"/>
      <c r="D31" s="281"/>
      <c r="E31" s="279"/>
      <c r="F31" s="279"/>
      <c r="L31" s="86"/>
      <c r="M31" s="86"/>
      <c r="N31" s="86"/>
      <c r="O31" s="86"/>
    </row>
    <row r="32" spans="1:15" ht="12" customHeight="1">
      <c r="A32" s="279"/>
      <c r="B32" s="282"/>
      <c r="C32" s="279"/>
      <c r="D32" s="281"/>
      <c r="E32" s="279"/>
      <c r="F32" s="279"/>
      <c r="L32" s="86"/>
      <c r="M32" s="86"/>
      <c r="N32" s="86"/>
      <c r="O32" s="86"/>
    </row>
    <row r="33" spans="1:15" ht="12" customHeight="1">
      <c r="A33" s="279"/>
      <c r="B33" s="282"/>
      <c r="C33" s="279"/>
      <c r="D33" s="281"/>
      <c r="E33" s="279"/>
      <c r="F33" s="279"/>
      <c r="L33" s="86"/>
      <c r="M33" s="86"/>
      <c r="N33" s="86"/>
      <c r="O33" s="86"/>
    </row>
    <row r="34" spans="1:15" ht="12" customHeight="1">
      <c r="A34" s="279"/>
      <c r="B34" s="282"/>
      <c r="C34" s="279"/>
      <c r="D34" s="281"/>
      <c r="E34" s="279"/>
      <c r="F34" s="279"/>
      <c r="L34" s="86"/>
      <c r="M34" s="86"/>
      <c r="N34" s="86"/>
      <c r="O34" s="86"/>
    </row>
    <row r="35" spans="1:15" ht="12" customHeight="1">
      <c r="A35" s="279"/>
      <c r="B35" s="282"/>
      <c r="C35" s="279"/>
      <c r="D35" s="281"/>
      <c r="E35" s="279"/>
      <c r="F35" s="279"/>
      <c r="L35" s="86"/>
      <c r="M35" s="86"/>
      <c r="N35" s="86"/>
      <c r="O35" s="86"/>
    </row>
    <row r="36" spans="1:15" ht="12" customHeight="1">
      <c r="A36" s="279"/>
      <c r="B36" s="282"/>
      <c r="C36" s="279"/>
      <c r="D36" s="281"/>
      <c r="E36" s="279"/>
      <c r="F36" s="279"/>
      <c r="L36" s="86"/>
      <c r="M36" s="86"/>
      <c r="N36" s="86"/>
      <c r="O36" s="86"/>
    </row>
    <row r="37" spans="1:15" ht="12" customHeight="1">
      <c r="A37" s="279"/>
      <c r="B37" s="282"/>
      <c r="C37" s="279"/>
      <c r="D37" s="281"/>
      <c r="E37" s="279"/>
      <c r="F37" s="279"/>
      <c r="L37" s="86"/>
      <c r="M37" s="86"/>
      <c r="N37" s="86"/>
      <c r="O37" s="86"/>
    </row>
    <row r="38" spans="1:15" ht="12" customHeight="1">
      <c r="A38" s="279"/>
      <c r="B38" s="282"/>
      <c r="C38" s="279"/>
      <c r="D38" s="281"/>
      <c r="E38" s="279"/>
      <c r="F38" s="279"/>
      <c r="L38" s="86"/>
      <c r="M38" s="86"/>
      <c r="N38" s="86"/>
      <c r="O38" s="86"/>
    </row>
    <row r="39" spans="1:15" ht="12" customHeight="1">
      <c r="A39" s="279"/>
      <c r="B39" s="282"/>
      <c r="C39" s="279"/>
      <c r="D39" s="279"/>
      <c r="E39" s="279"/>
      <c r="F39" s="279"/>
      <c r="L39" s="86"/>
      <c r="M39" s="86"/>
      <c r="N39" s="86"/>
      <c r="O39" s="86"/>
    </row>
    <row r="40" spans="12:15" ht="12" customHeight="1">
      <c r="L40" s="86"/>
      <c r="M40" s="86"/>
      <c r="N40" s="86"/>
      <c r="O40" s="86"/>
    </row>
    <row r="41" spans="2:15" ht="21.75" thickBot="1">
      <c r="B41" s="5" t="s">
        <v>72</v>
      </c>
      <c r="C41" s="6"/>
      <c r="D41" s="6"/>
      <c r="E41" s="6"/>
      <c r="F41" s="6"/>
      <c r="G41" s="6"/>
      <c r="H41" s="6"/>
      <c r="L41" s="86"/>
      <c r="M41" s="86"/>
      <c r="N41" s="86"/>
      <c r="O41" s="86"/>
    </row>
    <row r="42" spans="1:15" ht="45.75" customHeight="1" thickBot="1">
      <c r="A42" s="4">
        <v>1</v>
      </c>
      <c r="B42" s="1" t="s">
        <v>73</v>
      </c>
      <c r="C42" s="2"/>
      <c r="D42" s="1" t="s">
        <v>74</v>
      </c>
      <c r="E42" s="2"/>
      <c r="F42" s="85" t="s">
        <v>75</v>
      </c>
      <c r="G42" s="7"/>
      <c r="L42" s="86" t="s">
        <v>76</v>
      </c>
      <c r="M42" s="86" t="s">
        <v>156</v>
      </c>
      <c r="N42" s="86" t="s">
        <v>62</v>
      </c>
      <c r="O42" s="86" t="s">
        <v>156</v>
      </c>
    </row>
    <row r="43" spans="1:15" ht="29.25" thickBot="1">
      <c r="A43" s="4">
        <v>2</v>
      </c>
      <c r="B43" s="1" t="s">
        <v>77</v>
      </c>
      <c r="C43" s="2"/>
      <c r="D43" s="1" t="s">
        <v>78</v>
      </c>
      <c r="E43" s="2"/>
      <c r="F43" s="4" t="s">
        <v>79</v>
      </c>
      <c r="G43" s="2"/>
      <c r="L43" s="86" t="s">
        <v>80</v>
      </c>
      <c r="M43" s="86" t="s">
        <v>81</v>
      </c>
      <c r="N43" s="86" t="s">
        <v>82</v>
      </c>
      <c r="O43" s="86" t="s">
        <v>157</v>
      </c>
    </row>
    <row r="44" spans="1:15" ht="29.25" thickBot="1">
      <c r="A44" s="4">
        <v>3</v>
      </c>
      <c r="B44" s="1" t="s">
        <v>0</v>
      </c>
      <c r="C44" s="2"/>
      <c r="D44" s="1" t="s">
        <v>78</v>
      </c>
      <c r="E44" s="2"/>
      <c r="F44" s="4" t="s">
        <v>79</v>
      </c>
      <c r="G44" s="2"/>
      <c r="L44" s="86"/>
      <c r="M44" s="86" t="s">
        <v>1</v>
      </c>
      <c r="N44" s="86" t="s">
        <v>138</v>
      </c>
      <c r="O44" s="86"/>
    </row>
    <row r="45" spans="4:15" ht="47.25" customHeight="1" thickBot="1">
      <c r="D45" s="1" t="s">
        <v>34</v>
      </c>
      <c r="E45" s="2"/>
      <c r="F45" s="4" t="s">
        <v>79</v>
      </c>
      <c r="G45" s="8"/>
      <c r="L45" s="86"/>
      <c r="M45" s="86"/>
      <c r="N45" s="86" t="s">
        <v>111</v>
      </c>
      <c r="O45" s="86"/>
    </row>
    <row r="46" spans="1:15" ht="55.5" customHeight="1" thickBot="1">
      <c r="A46" s="4">
        <v>4</v>
      </c>
      <c r="B46" s="1" t="s">
        <v>35</v>
      </c>
      <c r="C46" s="2"/>
      <c r="D46" s="4" t="s">
        <v>36</v>
      </c>
      <c r="E46" s="2"/>
      <c r="F46" s="4" t="s">
        <v>37</v>
      </c>
      <c r="L46" s="86" t="s">
        <v>143</v>
      </c>
      <c r="M46" s="86"/>
      <c r="N46" s="86"/>
      <c r="O46" s="86"/>
    </row>
    <row r="47" spans="1:15" ht="32.25" customHeight="1" thickBot="1">
      <c r="A47" s="4">
        <v>5</v>
      </c>
      <c r="B47" s="1" t="s">
        <v>144</v>
      </c>
      <c r="C47" s="2"/>
      <c r="D47" s="9" t="s">
        <v>57</v>
      </c>
      <c r="L47" s="86" t="s">
        <v>41</v>
      </c>
      <c r="M47" s="86"/>
      <c r="N47" s="86"/>
      <c r="O47" s="86"/>
    </row>
    <row r="48" spans="1:15" ht="15" thickBot="1">
      <c r="A48" s="4">
        <v>6</v>
      </c>
      <c r="B48" s="1" t="s">
        <v>58</v>
      </c>
      <c r="C48" s="2"/>
      <c r="L48" s="86" t="s">
        <v>59</v>
      </c>
      <c r="M48" s="86"/>
      <c r="N48" s="86"/>
      <c r="O48" s="86"/>
    </row>
    <row r="49" spans="1:15" ht="15" thickBot="1">
      <c r="A49" s="4">
        <v>7</v>
      </c>
      <c r="B49" s="1" t="s">
        <v>146</v>
      </c>
      <c r="C49" s="2"/>
      <c r="L49" s="86" t="s">
        <v>111</v>
      </c>
      <c r="M49" s="86"/>
      <c r="N49" s="86"/>
      <c r="O49" s="86"/>
    </row>
    <row r="50" spans="1:15" ht="29.25" thickBot="1">
      <c r="A50" s="4">
        <v>8</v>
      </c>
      <c r="B50" s="1" t="s">
        <v>170</v>
      </c>
      <c r="C50" s="2"/>
      <c r="D50" s="1" t="s">
        <v>66</v>
      </c>
      <c r="E50" s="2"/>
      <c r="F50" s="85" t="s">
        <v>75</v>
      </c>
      <c r="G50" s="7"/>
      <c r="L50" s="86"/>
      <c r="M50" s="86"/>
      <c r="N50" s="86"/>
      <c r="O50" s="86"/>
    </row>
    <row r="51" spans="1:15" ht="48.75" customHeight="1" thickBot="1">
      <c r="A51" s="4">
        <v>9</v>
      </c>
      <c r="B51" s="1" t="s">
        <v>67</v>
      </c>
      <c r="C51" s="2"/>
      <c r="D51" s="4" t="s">
        <v>79</v>
      </c>
      <c r="E51" s="2"/>
      <c r="L51" s="86" t="s">
        <v>68</v>
      </c>
      <c r="M51" s="86"/>
      <c r="N51" s="86"/>
      <c r="O51" s="86"/>
    </row>
    <row r="52" spans="1:15" ht="63.75" customHeight="1">
      <c r="A52" s="4">
        <v>10</v>
      </c>
      <c r="B52" s="1" t="s">
        <v>125</v>
      </c>
      <c r="C52" s="87"/>
      <c r="D52" s="10" t="s">
        <v>126</v>
      </c>
      <c r="E52" s="10" t="s">
        <v>22</v>
      </c>
      <c r="F52" s="10"/>
      <c r="G52" s="10" t="s">
        <v>126</v>
      </c>
      <c r="H52" s="11" t="s">
        <v>22</v>
      </c>
      <c r="L52" s="86" t="s">
        <v>127</v>
      </c>
      <c r="M52" s="86"/>
      <c r="N52" s="86"/>
      <c r="O52" s="86"/>
    </row>
    <row r="53" spans="2:15" ht="30.75" customHeight="1">
      <c r="B53" s="1" t="s">
        <v>158</v>
      </c>
      <c r="C53" s="88" t="s">
        <v>159</v>
      </c>
      <c r="D53" s="12" t="s">
        <v>160</v>
      </c>
      <c r="E53" s="12" t="s">
        <v>161</v>
      </c>
      <c r="F53" s="12"/>
      <c r="G53" s="12"/>
      <c r="H53" s="13"/>
      <c r="L53" s="86" t="s">
        <v>516</v>
      </c>
      <c r="M53" s="86"/>
      <c r="N53" s="86"/>
      <c r="O53" s="86"/>
    </row>
    <row r="54" spans="2:15" ht="34.5" customHeight="1">
      <c r="B54" s="1" t="s">
        <v>478</v>
      </c>
      <c r="C54" s="88" t="s">
        <v>128</v>
      </c>
      <c r="D54" s="12"/>
      <c r="E54" s="12"/>
      <c r="F54" s="12"/>
      <c r="G54" s="12"/>
      <c r="H54" s="13"/>
      <c r="L54" s="86" t="s">
        <v>129</v>
      </c>
      <c r="M54" s="86"/>
      <c r="N54" s="86"/>
      <c r="O54" s="86"/>
    </row>
    <row r="55" spans="3:12" ht="24.75" customHeight="1">
      <c r="C55" s="88" t="s">
        <v>130</v>
      </c>
      <c r="D55" s="12"/>
      <c r="E55" s="12"/>
      <c r="F55" s="12"/>
      <c r="G55" s="12"/>
      <c r="H55" s="13"/>
      <c r="L55" s="86" t="s">
        <v>111</v>
      </c>
    </row>
    <row r="56" spans="3:8" ht="24.75" customHeight="1">
      <c r="C56" s="88"/>
      <c r="D56" s="12"/>
      <c r="E56" s="12"/>
      <c r="F56" s="12"/>
      <c r="G56" s="12"/>
      <c r="H56" s="13"/>
    </row>
    <row r="57" spans="3:8" ht="24.75" customHeight="1">
      <c r="C57" s="88"/>
      <c r="D57" s="12"/>
      <c r="E57" s="12"/>
      <c r="F57" s="12"/>
      <c r="G57" s="12"/>
      <c r="H57" s="13"/>
    </row>
    <row r="58" spans="3:8" ht="24.75" customHeight="1">
      <c r="C58" s="88"/>
      <c r="D58" s="12"/>
      <c r="E58" s="12"/>
      <c r="F58" s="12"/>
      <c r="G58" s="12"/>
      <c r="H58" s="13"/>
    </row>
    <row r="59" spans="3:8" ht="24.75" customHeight="1">
      <c r="C59" s="88"/>
      <c r="D59" s="12"/>
      <c r="E59" s="12"/>
      <c r="F59" s="12"/>
      <c r="G59" s="12"/>
      <c r="H59" s="13"/>
    </row>
    <row r="60" spans="3:8" ht="24.75" customHeight="1">
      <c r="C60" s="88"/>
      <c r="D60" s="12"/>
      <c r="E60" s="12"/>
      <c r="F60" s="12"/>
      <c r="G60" s="12"/>
      <c r="H60" s="13"/>
    </row>
    <row r="61" spans="3:8" ht="24.75" customHeight="1" thickBot="1">
      <c r="C61" s="89"/>
      <c r="D61" s="14"/>
      <c r="E61" s="14"/>
      <c r="F61" s="14"/>
      <c r="G61" s="14"/>
      <c r="H61" s="15"/>
    </row>
    <row r="62" spans="3:8" ht="24.75" customHeight="1" thickBot="1">
      <c r="C62" s="90"/>
      <c r="D62" s="90"/>
      <c r="E62" s="90"/>
      <c r="F62" s="90"/>
      <c r="G62" s="90"/>
      <c r="H62" s="90"/>
    </row>
    <row r="63" spans="3:8" ht="24.75" customHeight="1">
      <c r="C63" s="87" t="s">
        <v>162</v>
      </c>
      <c r="D63" s="10" t="s">
        <v>126</v>
      </c>
      <c r="E63" s="10" t="s">
        <v>22</v>
      </c>
      <c r="F63" s="10" t="s">
        <v>162</v>
      </c>
      <c r="G63" s="10" t="s">
        <v>126</v>
      </c>
      <c r="H63" s="11" t="s">
        <v>22</v>
      </c>
    </row>
    <row r="64" spans="3:8" ht="24.75" customHeight="1">
      <c r="C64" s="88" t="s">
        <v>163</v>
      </c>
      <c r="D64" s="12" t="s">
        <v>164</v>
      </c>
      <c r="E64" s="12" t="s">
        <v>165</v>
      </c>
      <c r="F64" s="12" t="s">
        <v>166</v>
      </c>
      <c r="G64" s="12" t="s">
        <v>167</v>
      </c>
      <c r="H64" s="13" t="s">
        <v>168</v>
      </c>
    </row>
    <row r="65" spans="3:8" ht="24.75" customHeight="1">
      <c r="C65" s="88"/>
      <c r="D65" s="12"/>
      <c r="E65" s="12"/>
      <c r="F65" s="12"/>
      <c r="G65" s="12"/>
      <c r="H65" s="13"/>
    </row>
    <row r="66" spans="3:8" ht="24.75" customHeight="1">
      <c r="C66" s="88"/>
      <c r="D66" s="12"/>
      <c r="E66" s="12"/>
      <c r="F66" s="12"/>
      <c r="G66" s="12"/>
      <c r="H66" s="13"/>
    </row>
    <row r="67" spans="3:8" ht="24.75" customHeight="1">
      <c r="C67" s="88"/>
      <c r="D67" s="12"/>
      <c r="E67" s="12"/>
      <c r="F67" s="12"/>
      <c r="G67" s="12"/>
      <c r="H67" s="13"/>
    </row>
    <row r="68" spans="3:8" ht="24.75" customHeight="1">
      <c r="C68" s="88"/>
      <c r="D68" s="12"/>
      <c r="E68" s="12"/>
      <c r="F68" s="12"/>
      <c r="G68" s="12"/>
      <c r="H68" s="13"/>
    </row>
    <row r="69" spans="3:8" ht="24.75" customHeight="1">
      <c r="C69" s="88"/>
      <c r="D69" s="12"/>
      <c r="E69" s="12"/>
      <c r="F69" s="12"/>
      <c r="G69" s="12"/>
      <c r="H69" s="13"/>
    </row>
    <row r="70" spans="3:8" ht="24.75" customHeight="1">
      <c r="C70" s="88"/>
      <c r="D70" s="12"/>
      <c r="E70" s="12"/>
      <c r="F70" s="12"/>
      <c r="G70" s="12"/>
      <c r="H70" s="13"/>
    </row>
    <row r="71" spans="3:8" ht="24.75" customHeight="1">
      <c r="C71" s="88"/>
      <c r="D71" s="12"/>
      <c r="E71" s="12"/>
      <c r="F71" s="12"/>
      <c r="G71" s="12"/>
      <c r="H71" s="13"/>
    </row>
    <row r="72" spans="3:8" ht="24.75" customHeight="1" thickBot="1">
      <c r="C72" s="89"/>
      <c r="D72" s="14"/>
      <c r="E72" s="14"/>
      <c r="F72" s="14"/>
      <c r="G72" s="14"/>
      <c r="H72" s="15"/>
    </row>
    <row r="73" spans="3:8" ht="24.75" customHeight="1">
      <c r="C73" s="90"/>
      <c r="D73" s="90"/>
      <c r="E73" s="90"/>
      <c r="F73" s="90"/>
      <c r="G73" s="90"/>
      <c r="H73" s="90"/>
    </row>
    <row r="74" spans="1:8" ht="57.75" thickBot="1">
      <c r="A74" s="4">
        <v>11</v>
      </c>
      <c r="B74" s="1" t="s">
        <v>131</v>
      </c>
      <c r="D74" s="91" t="s">
        <v>30</v>
      </c>
      <c r="E74" s="378" t="s">
        <v>132</v>
      </c>
      <c r="F74" s="378"/>
      <c r="H74" s="16" t="s">
        <v>133</v>
      </c>
    </row>
    <row r="75" spans="2:12" ht="26.25" customHeight="1" thickBot="1">
      <c r="B75" s="1" t="s">
        <v>134</v>
      </c>
      <c r="C75" s="92"/>
      <c r="D75" s="2"/>
      <c r="E75" s="376" t="s">
        <v>135</v>
      </c>
      <c r="F75" s="377"/>
      <c r="G75" s="2"/>
      <c r="H75" s="2"/>
      <c r="L75" s="4" t="s">
        <v>171</v>
      </c>
    </row>
    <row r="76" spans="2:12" ht="26.25" customHeight="1" thickBot="1">
      <c r="B76" s="1" t="s">
        <v>136</v>
      </c>
      <c r="C76" s="92"/>
      <c r="D76" s="2"/>
      <c r="E76" s="376" t="s">
        <v>137</v>
      </c>
      <c r="F76" s="377"/>
      <c r="G76" s="2"/>
      <c r="H76" s="2"/>
      <c r="L76" s="4" t="s">
        <v>172</v>
      </c>
    </row>
    <row r="77" spans="2:12" ht="26.25" customHeight="1" thickBot="1">
      <c r="B77" s="1" t="s">
        <v>109</v>
      </c>
      <c r="C77" s="92"/>
      <c r="D77" s="2"/>
      <c r="E77" s="376" t="s">
        <v>174</v>
      </c>
      <c r="F77" s="377"/>
      <c r="G77" s="2"/>
      <c r="H77" s="2"/>
      <c r="L77" s="4" t="s">
        <v>111</v>
      </c>
    </row>
    <row r="78" spans="2:8" ht="26.25" customHeight="1" thickBot="1">
      <c r="B78" s="1" t="s">
        <v>175</v>
      </c>
      <c r="C78" s="92"/>
      <c r="D78" s="2"/>
      <c r="E78" s="376" t="s">
        <v>83</v>
      </c>
      <c r="F78" s="377"/>
      <c r="G78" s="2"/>
      <c r="H78" s="2"/>
    </row>
    <row r="79" spans="2:8" ht="26.25" customHeight="1" thickBot="1">
      <c r="B79" s="1" t="s">
        <v>84</v>
      </c>
      <c r="C79" s="92"/>
      <c r="D79" s="2"/>
      <c r="E79" s="376" t="s">
        <v>85</v>
      </c>
      <c r="F79" s="377"/>
      <c r="G79" s="2"/>
      <c r="H79" s="2"/>
    </row>
    <row r="80" spans="2:8" ht="26.25" customHeight="1" thickBot="1">
      <c r="B80" s="1" t="s">
        <v>86</v>
      </c>
      <c r="C80" s="92"/>
      <c r="D80" s="2"/>
      <c r="E80" s="376" t="s">
        <v>176</v>
      </c>
      <c r="F80" s="377"/>
      <c r="G80" s="2"/>
      <c r="H80" s="2"/>
    </row>
    <row r="81" spans="2:8" ht="30" customHeight="1" thickBot="1">
      <c r="B81" s="1" t="s">
        <v>117</v>
      </c>
      <c r="C81" s="92"/>
      <c r="D81" s="2"/>
      <c r="E81" s="376" t="s">
        <v>118</v>
      </c>
      <c r="F81" s="377"/>
      <c r="G81" s="2"/>
      <c r="H81" s="2"/>
    </row>
    <row r="82" spans="2:4" ht="26.25" customHeight="1" thickBot="1">
      <c r="B82" s="1" t="s">
        <v>119</v>
      </c>
      <c r="C82" s="92"/>
      <c r="D82" s="2"/>
    </row>
    <row r="83" spans="2:4" ht="26.25" customHeight="1" thickBot="1">
      <c r="B83" s="1" t="s">
        <v>169</v>
      </c>
      <c r="C83" s="92"/>
      <c r="D83" s="2"/>
    </row>
    <row r="84" ht="14.25">
      <c r="C84" s="90"/>
    </row>
    <row r="85" spans="2:8" ht="63" customHeight="1">
      <c r="B85" s="5" t="s">
        <v>507</v>
      </c>
      <c r="C85" s="314" t="str">
        <f>'D-1,2 規格別'!C1</f>
        <v>調査対象期間：令和3年4月1日〜令和4年3月31日</v>
      </c>
      <c r="D85" s="6"/>
      <c r="E85" s="6"/>
      <c r="F85" s="6"/>
      <c r="G85" s="6"/>
      <c r="H85" s="6"/>
    </row>
    <row r="86" spans="2:8" ht="18" thickBot="1">
      <c r="B86" s="17" t="s">
        <v>262</v>
      </c>
      <c r="C86" s="18"/>
      <c r="D86" s="18"/>
      <c r="E86" s="18"/>
      <c r="F86" s="18"/>
      <c r="G86" s="18"/>
      <c r="H86" s="18"/>
    </row>
    <row r="87" spans="2:8" ht="29.25" customHeight="1" thickBot="1">
      <c r="B87" s="1" t="s">
        <v>121</v>
      </c>
      <c r="C87" s="3" t="s">
        <v>122</v>
      </c>
      <c r="D87" s="3"/>
      <c r="E87" s="4" t="s">
        <v>487</v>
      </c>
      <c r="F87" s="19" t="s">
        <v>123</v>
      </c>
      <c r="G87" s="2"/>
      <c r="H87" s="4" t="s">
        <v>487</v>
      </c>
    </row>
    <row r="88" spans="2:8" ht="29.25" customHeight="1" thickBot="1">
      <c r="B88" s="1" t="s">
        <v>124</v>
      </c>
      <c r="D88" s="2"/>
      <c r="E88" s="4" t="s">
        <v>487</v>
      </c>
      <c r="G88" s="255"/>
      <c r="H88" s="256"/>
    </row>
    <row r="89" spans="2:8" ht="29.25" customHeight="1" thickBot="1">
      <c r="B89" s="1" t="s">
        <v>147</v>
      </c>
      <c r="D89" s="2"/>
      <c r="E89" s="4" t="s">
        <v>487</v>
      </c>
      <c r="G89" s="255"/>
      <c r="H89" s="256"/>
    </row>
    <row r="90" spans="2:8" ht="29.25" customHeight="1" thickBot="1">
      <c r="B90" s="1" t="s">
        <v>148</v>
      </c>
      <c r="D90" s="2"/>
      <c r="E90" s="4" t="s">
        <v>487</v>
      </c>
      <c r="G90" s="255"/>
      <c r="H90" s="256"/>
    </row>
    <row r="91" spans="2:8" ht="29.25" customHeight="1" thickBot="1">
      <c r="B91" s="1" t="s">
        <v>263</v>
      </c>
      <c r="D91" s="2"/>
      <c r="E91" s="4" t="s">
        <v>487</v>
      </c>
      <c r="G91" s="255"/>
      <c r="H91" s="256"/>
    </row>
    <row r="92" spans="2:8" ht="29.25" customHeight="1" thickBot="1">
      <c r="B92" s="1" t="s">
        <v>275</v>
      </c>
      <c r="D92" s="2"/>
      <c r="E92" s="4" t="s">
        <v>487</v>
      </c>
      <c r="G92" s="255"/>
      <c r="H92" s="256"/>
    </row>
    <row r="93" spans="2:8" ht="29.25" customHeight="1" thickBot="1">
      <c r="B93" s="1" t="s">
        <v>276</v>
      </c>
      <c r="D93" s="2"/>
      <c r="E93" s="4" t="s">
        <v>487</v>
      </c>
      <c r="G93" s="255"/>
      <c r="H93" s="256"/>
    </row>
    <row r="94" spans="4:8" ht="29.25" customHeight="1">
      <c r="D94" s="90"/>
      <c r="G94" s="255"/>
      <c r="H94" s="256"/>
    </row>
    <row r="95" spans="2:8" ht="18" thickBot="1">
      <c r="B95" s="17" t="s">
        <v>264</v>
      </c>
      <c r="C95" s="18"/>
      <c r="D95" s="18"/>
      <c r="E95" s="18"/>
      <c r="F95" s="18"/>
      <c r="G95" s="18"/>
      <c r="H95" s="18"/>
    </row>
    <row r="96" spans="2:8" ht="28.5" customHeight="1" thickBot="1">
      <c r="B96" s="1" t="s">
        <v>121</v>
      </c>
      <c r="C96" s="3" t="s">
        <v>122</v>
      </c>
      <c r="D96" s="90"/>
      <c r="F96" s="19" t="s">
        <v>123</v>
      </c>
      <c r="G96" s="2"/>
      <c r="H96" s="4" t="s">
        <v>251</v>
      </c>
    </row>
    <row r="97" spans="2:8" ht="28.5" customHeight="1" thickBot="1">
      <c r="B97" s="1" t="s">
        <v>124</v>
      </c>
      <c r="D97" s="2"/>
      <c r="E97" s="4" t="s">
        <v>251</v>
      </c>
      <c r="G97" s="255"/>
      <c r="H97" s="256"/>
    </row>
    <row r="98" spans="2:8" ht="28.5" customHeight="1" thickBot="1">
      <c r="B98" s="1" t="s">
        <v>147</v>
      </c>
      <c r="D98" s="2"/>
      <c r="E98" s="4" t="s">
        <v>251</v>
      </c>
      <c r="G98" s="255"/>
      <c r="H98" s="256"/>
    </row>
    <row r="99" spans="2:8" ht="28.5" customHeight="1" thickBot="1">
      <c r="B99" s="1" t="s">
        <v>148</v>
      </c>
      <c r="D99" s="2"/>
      <c r="E99" s="4" t="s">
        <v>251</v>
      </c>
      <c r="G99" s="255"/>
      <c r="H99" s="256"/>
    </row>
    <row r="100" spans="2:8" ht="28.5" customHeight="1" thickBot="1">
      <c r="B100" s="1" t="s">
        <v>275</v>
      </c>
      <c r="D100" s="2"/>
      <c r="E100" s="4" t="s">
        <v>251</v>
      </c>
      <c r="G100" s="255"/>
      <c r="H100" s="256"/>
    </row>
    <row r="101" spans="2:5" ht="28.5" customHeight="1" thickBot="1">
      <c r="B101" s="1" t="s">
        <v>276</v>
      </c>
      <c r="D101" s="2"/>
      <c r="E101" s="4" t="s">
        <v>251</v>
      </c>
    </row>
    <row r="104" spans="2:8" ht="21" customHeight="1">
      <c r="B104" s="375" t="s">
        <v>504</v>
      </c>
      <c r="C104" s="375"/>
      <c r="D104" s="375"/>
      <c r="E104" s="375"/>
      <c r="F104" s="375"/>
      <c r="G104" s="375"/>
      <c r="H104" s="375"/>
    </row>
    <row r="105" spans="3:7" ht="27.75" customHeight="1" thickBot="1">
      <c r="C105" s="4" t="s">
        <v>258</v>
      </c>
      <c r="E105" s="4" t="s">
        <v>260</v>
      </c>
      <c r="G105" s="4" t="s">
        <v>261</v>
      </c>
    </row>
    <row r="106" spans="2:8" ht="27.75" customHeight="1" thickBot="1">
      <c r="B106" s="1" t="s">
        <v>252</v>
      </c>
      <c r="C106" s="2"/>
      <c r="D106" s="4" t="s">
        <v>259</v>
      </c>
      <c r="E106" s="2"/>
      <c r="F106" s="4" t="s">
        <v>259</v>
      </c>
      <c r="G106" s="2"/>
      <c r="H106" s="4" t="s">
        <v>259</v>
      </c>
    </row>
    <row r="107" spans="2:8" ht="27.75" customHeight="1" thickBot="1">
      <c r="B107" s="1" t="s">
        <v>253</v>
      </c>
      <c r="C107" s="2"/>
      <c r="D107" s="4" t="s">
        <v>259</v>
      </c>
      <c r="E107" s="2"/>
      <c r="F107" s="4" t="s">
        <v>259</v>
      </c>
      <c r="G107" s="2"/>
      <c r="H107" s="4" t="s">
        <v>259</v>
      </c>
    </row>
    <row r="108" spans="2:8" ht="27.75" customHeight="1" thickBot="1">
      <c r="B108" s="1" t="s">
        <v>254</v>
      </c>
      <c r="C108" s="2"/>
      <c r="D108" s="4" t="s">
        <v>259</v>
      </c>
      <c r="E108" s="2"/>
      <c r="F108" s="4" t="s">
        <v>259</v>
      </c>
      <c r="G108" s="2"/>
      <c r="H108" s="4" t="s">
        <v>259</v>
      </c>
    </row>
    <row r="109" spans="2:8" ht="27.75" customHeight="1" thickBot="1">
      <c r="B109" s="1" t="s">
        <v>255</v>
      </c>
      <c r="C109" s="2"/>
      <c r="D109" s="4" t="s">
        <v>259</v>
      </c>
      <c r="E109" s="2"/>
      <c r="F109" s="4" t="s">
        <v>259</v>
      </c>
      <c r="G109" s="2"/>
      <c r="H109" s="4" t="s">
        <v>259</v>
      </c>
    </row>
    <row r="110" spans="2:8" ht="27.75" customHeight="1" thickBot="1">
      <c r="B110" s="1" t="s">
        <v>256</v>
      </c>
      <c r="C110" s="2"/>
      <c r="D110" s="4" t="s">
        <v>259</v>
      </c>
      <c r="E110" s="2"/>
      <c r="F110" s="4" t="s">
        <v>259</v>
      </c>
      <c r="G110" s="2"/>
      <c r="H110" s="4" t="s">
        <v>259</v>
      </c>
    </row>
    <row r="111" spans="2:8" ht="27.75" customHeight="1" thickBot="1">
      <c r="B111" s="1" t="s">
        <v>257</v>
      </c>
      <c r="C111" s="2"/>
      <c r="D111" s="4" t="s">
        <v>259</v>
      </c>
      <c r="E111" s="2"/>
      <c r="F111" s="4" t="s">
        <v>259</v>
      </c>
      <c r="G111" s="2"/>
      <c r="H111" s="4" t="s">
        <v>259</v>
      </c>
    </row>
    <row r="112" ht="27.75" customHeight="1"/>
    <row r="113" spans="2:15" ht="23.25" customHeight="1">
      <c r="B113" s="375" t="s">
        <v>483</v>
      </c>
      <c r="C113" s="375"/>
      <c r="D113" s="375"/>
      <c r="E113" s="375"/>
      <c r="F113" s="375"/>
      <c r="G113" s="375"/>
      <c r="H113" s="375"/>
      <c r="L113" s="86"/>
      <c r="M113" s="86"/>
      <c r="N113" s="86"/>
      <c r="O113" s="86"/>
    </row>
    <row r="114" spans="2:15" s="276" customFormat="1" ht="13.5" customHeight="1">
      <c r="B114" s="277"/>
      <c r="C114" s="277"/>
      <c r="D114" s="277"/>
      <c r="E114" s="277"/>
      <c r="F114" s="277"/>
      <c r="G114" s="277"/>
      <c r="H114" s="277"/>
      <c r="L114" s="278"/>
      <c r="M114" s="278"/>
      <c r="N114" s="278"/>
      <c r="O114" s="278"/>
    </row>
    <row r="115" spans="2:15" ht="30.75" customHeight="1" thickBot="1">
      <c r="B115" s="250" t="s">
        <v>192</v>
      </c>
      <c r="C115" s="251" t="s">
        <v>484</v>
      </c>
      <c r="D115" s="251" t="s">
        <v>485</v>
      </c>
      <c r="E115" s="252" t="s">
        <v>486</v>
      </c>
      <c r="L115" s="86"/>
      <c r="M115" s="86"/>
      <c r="N115" s="86"/>
      <c r="O115" s="86"/>
    </row>
    <row r="116" spans="2:15" ht="30.75" customHeight="1" thickBot="1">
      <c r="B116" s="1" t="s">
        <v>388</v>
      </c>
      <c r="C116" s="2"/>
      <c r="D116" s="253"/>
      <c r="E116" s="2"/>
      <c r="L116" s="86"/>
      <c r="M116" s="86"/>
      <c r="N116" s="86"/>
      <c r="O116" s="86"/>
    </row>
    <row r="117" spans="2:15" ht="30.75" customHeight="1" thickBot="1">
      <c r="B117" s="1" t="s">
        <v>389</v>
      </c>
      <c r="C117" s="2"/>
      <c r="D117" s="253"/>
      <c r="E117" s="2"/>
      <c r="L117" s="86"/>
      <c r="M117" s="86"/>
      <c r="N117" s="86"/>
      <c r="O117" s="86"/>
    </row>
    <row r="118" spans="2:15" ht="30.75" customHeight="1" thickBot="1">
      <c r="B118" s="1" t="s">
        <v>390</v>
      </c>
      <c r="C118" s="2"/>
      <c r="D118" s="253"/>
      <c r="E118" s="2"/>
      <c r="L118" s="86"/>
      <c r="M118" s="86"/>
      <c r="N118" s="86"/>
      <c r="O118" s="86"/>
    </row>
    <row r="119" spans="2:15" ht="30.75" customHeight="1" thickBot="1">
      <c r="B119" s="250" t="s">
        <v>193</v>
      </c>
      <c r="C119" s="90"/>
      <c r="D119" s="254"/>
      <c r="E119" s="90"/>
      <c r="L119" s="86"/>
      <c r="M119" s="86"/>
      <c r="N119" s="86"/>
      <c r="O119" s="86"/>
    </row>
    <row r="120" spans="2:15" ht="30.75" customHeight="1" thickBot="1">
      <c r="B120" s="1" t="s">
        <v>388</v>
      </c>
      <c r="C120" s="2"/>
      <c r="D120" s="253"/>
      <c r="E120" s="2"/>
      <c r="L120" s="86"/>
      <c r="M120" s="86"/>
      <c r="N120" s="86"/>
      <c r="O120" s="86"/>
    </row>
    <row r="121" spans="2:15" ht="30.75" customHeight="1" thickBot="1">
      <c r="B121" s="1" t="s">
        <v>389</v>
      </c>
      <c r="C121" s="2"/>
      <c r="D121" s="253"/>
      <c r="E121" s="2"/>
      <c r="L121" s="86"/>
      <c r="M121" s="86"/>
      <c r="N121" s="86"/>
      <c r="O121" s="86"/>
    </row>
    <row r="122" spans="2:15" ht="30.75" customHeight="1" thickBot="1">
      <c r="B122" s="1" t="s">
        <v>390</v>
      </c>
      <c r="C122" s="2"/>
      <c r="D122" s="253"/>
      <c r="E122" s="2"/>
      <c r="L122" s="86"/>
      <c r="M122" s="86"/>
      <c r="N122" s="86"/>
      <c r="O122" s="86"/>
    </row>
    <row r="123" spans="2:15" ht="30.75" customHeight="1" thickBot="1">
      <c r="B123" s="250" t="s">
        <v>194</v>
      </c>
      <c r="D123" s="3"/>
      <c r="E123" s="90"/>
      <c r="L123" s="86"/>
      <c r="M123" s="86"/>
      <c r="N123" s="86"/>
      <c r="O123" s="86"/>
    </row>
    <row r="124" spans="2:15" ht="30.75" customHeight="1" thickBot="1">
      <c r="B124" s="1" t="s">
        <v>388</v>
      </c>
      <c r="C124" s="2"/>
      <c r="D124" s="253"/>
      <c r="E124" s="2"/>
      <c r="L124" s="86"/>
      <c r="M124" s="86"/>
      <c r="N124" s="86"/>
      <c r="O124" s="86"/>
    </row>
    <row r="125" spans="2:15" ht="30.75" customHeight="1" thickBot="1">
      <c r="B125" s="1" t="s">
        <v>389</v>
      </c>
      <c r="C125" s="2"/>
      <c r="D125" s="253"/>
      <c r="E125" s="2"/>
      <c r="L125" s="86"/>
      <c r="M125" s="86"/>
      <c r="N125" s="86"/>
      <c r="O125" s="86"/>
    </row>
    <row r="126" spans="2:15" ht="30.75" customHeight="1" thickBot="1">
      <c r="B126" s="1" t="s">
        <v>390</v>
      </c>
      <c r="C126" s="2"/>
      <c r="D126" s="253"/>
      <c r="E126" s="2"/>
      <c r="L126" s="86"/>
      <c r="M126" s="86"/>
      <c r="N126" s="86"/>
      <c r="O126" s="86"/>
    </row>
    <row r="127" spans="2:15" ht="30" customHeight="1" thickBot="1">
      <c r="B127" s="250" t="s">
        <v>195</v>
      </c>
      <c r="D127" s="3"/>
      <c r="E127" s="90"/>
      <c r="L127" s="86"/>
      <c r="M127" s="86"/>
      <c r="N127" s="86"/>
      <c r="O127" s="86"/>
    </row>
    <row r="128" spans="2:15" ht="30" customHeight="1" thickBot="1">
      <c r="B128" s="1" t="s">
        <v>388</v>
      </c>
      <c r="C128" s="2"/>
      <c r="D128" s="253"/>
      <c r="E128" s="2"/>
      <c r="L128" s="86"/>
      <c r="M128" s="86"/>
      <c r="N128" s="86"/>
      <c r="O128" s="86"/>
    </row>
    <row r="129" spans="2:15" ht="30" customHeight="1" thickBot="1">
      <c r="B129" s="1" t="s">
        <v>389</v>
      </c>
      <c r="C129" s="2"/>
      <c r="D129" s="253"/>
      <c r="E129" s="2"/>
      <c r="L129" s="86"/>
      <c r="M129" s="86"/>
      <c r="N129" s="86"/>
      <c r="O129" s="86"/>
    </row>
    <row r="130" spans="2:15" ht="30" customHeight="1" thickBot="1">
      <c r="B130" s="1" t="s">
        <v>390</v>
      </c>
      <c r="C130" s="2"/>
      <c r="D130" s="253"/>
      <c r="E130" s="2"/>
      <c r="L130" s="86"/>
      <c r="M130" s="86"/>
      <c r="N130" s="86"/>
      <c r="O130" s="86"/>
    </row>
  </sheetData>
  <sheetProtection/>
  <mergeCells count="12">
    <mergeCell ref="E78:F78"/>
    <mergeCell ref="E79:F79"/>
    <mergeCell ref="E4:H4"/>
    <mergeCell ref="E8:H8"/>
    <mergeCell ref="B113:H113"/>
    <mergeCell ref="B104:H104"/>
    <mergeCell ref="E80:F80"/>
    <mergeCell ref="E81:F81"/>
    <mergeCell ref="E74:F74"/>
    <mergeCell ref="E75:F75"/>
    <mergeCell ref="E76:F76"/>
    <mergeCell ref="E77:F77"/>
  </mergeCells>
  <dataValidations count="10">
    <dataValidation type="list" allowBlank="1" showInputMessage="1" showErrorMessage="1" sqref="C4">
      <formula1>$L$4:$L$6</formula1>
    </dataValidation>
    <dataValidation type="list" allowBlank="1" showInputMessage="1" showErrorMessage="1" sqref="C8">
      <formula1>$L$8:$L$10</formula1>
    </dataValidation>
    <dataValidation type="list" allowBlank="1" showInputMessage="1" showErrorMessage="1" sqref="C9">
      <formula1>$M$8:$M$12</formula1>
    </dataValidation>
    <dataValidation type="list" allowBlank="1" showInputMessage="1" showErrorMessage="1" sqref="C42 C50">
      <formula1>$L$42:$L$43</formula1>
    </dataValidation>
    <dataValidation type="list" allowBlank="1" showInputMessage="1" showErrorMessage="1" sqref="C43:C44">
      <formula1>$M$43:$M$44</formula1>
    </dataValidation>
    <dataValidation type="list" allowBlank="1" showInputMessage="1" showErrorMessage="1" sqref="E43:E45">
      <formula1>$N$42:$N$45</formula1>
    </dataValidation>
    <dataValidation type="list" allowBlank="1" showInputMessage="1" showErrorMessage="1" sqref="C46:C49">
      <formula1>$L$46:$L$49</formula1>
    </dataValidation>
    <dataValidation type="list" allowBlank="1" showInputMessage="1" showErrorMessage="1" sqref="C75:C84 G75:G81">
      <formula1>$L$75:$L$77</formula1>
    </dataValidation>
    <dataValidation type="list" allowBlank="1" showInputMessage="1" showErrorMessage="1" sqref="E42 E50">
      <formula1>$O$42:$O$43</formula1>
    </dataValidation>
    <dataValidation type="list" allowBlank="1" showInputMessage="1" showErrorMessage="1" sqref="C51">
      <formula1>$L$51:$L$55</formula1>
    </dataValidation>
  </dataValidations>
  <printOptions horizontalCentered="1"/>
  <pageMargins left="0.25" right="0.25" top="0.75" bottom="0.75" header="0.3" footer="0.3"/>
  <pageSetup fitToHeight="0" fitToWidth="1" horizontalDpi="600" verticalDpi="600" orientation="portrait" paperSize="9" scale="48" r:id="rId3"/>
  <rowBreaks count="2" manualBreakCount="2">
    <brk id="40" max="7" man="1"/>
    <brk id="84" max="255"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G28"/>
  <sheetViews>
    <sheetView view="pageBreakPreview" zoomScaleSheetLayoutView="100" zoomScalePageLayoutView="0" workbookViewId="0" topLeftCell="A1">
      <selection activeCell="L10" sqref="L10"/>
    </sheetView>
  </sheetViews>
  <sheetFormatPr defaultColWidth="10.59765625" defaultRowHeight="15"/>
  <cols>
    <col min="1" max="1" width="13.19921875" style="20" customWidth="1"/>
    <col min="2" max="4" width="10.3984375" style="20" customWidth="1"/>
    <col min="5" max="5" width="12" style="20" customWidth="1"/>
    <col min="6" max="6" width="12.3984375" style="20" customWidth="1"/>
    <col min="7" max="7" width="13" style="20" customWidth="1"/>
    <col min="8" max="16384" width="10.59765625" style="20" customWidth="1"/>
  </cols>
  <sheetData>
    <row r="1" spans="1:6" ht="14.25">
      <c r="A1" s="22" t="s">
        <v>505</v>
      </c>
      <c r="B1" s="23"/>
      <c r="C1" s="23" t="s">
        <v>506</v>
      </c>
      <c r="D1" s="23"/>
      <c r="E1" s="23"/>
      <c r="F1" s="23"/>
    </row>
    <row r="2" ht="14.25"/>
    <row r="3" ht="16.5" customHeight="1">
      <c r="A3" s="20" t="s">
        <v>488</v>
      </c>
    </row>
    <row r="4" spans="1:7" ht="15" thickBot="1">
      <c r="A4" s="20" t="s">
        <v>476</v>
      </c>
      <c r="G4" s="21" t="s">
        <v>267</v>
      </c>
    </row>
    <row r="5" spans="1:7" ht="21" customHeight="1">
      <c r="A5" s="93" t="s">
        <v>9</v>
      </c>
      <c r="B5" s="61" t="s">
        <v>178</v>
      </c>
      <c r="C5" s="45" t="s">
        <v>96</v>
      </c>
      <c r="D5" s="45" t="s">
        <v>16</v>
      </c>
      <c r="E5" s="246" t="s">
        <v>99</v>
      </c>
      <c r="F5" s="46" t="s">
        <v>100</v>
      </c>
      <c r="G5" s="47" t="s">
        <v>145</v>
      </c>
    </row>
    <row r="6" spans="1:7" ht="18.75" customHeight="1" thickBot="1">
      <c r="A6" s="94" t="s">
        <v>106</v>
      </c>
      <c r="B6" s="110" t="s">
        <v>179</v>
      </c>
      <c r="C6" s="315" t="s">
        <v>508</v>
      </c>
      <c r="D6" s="111" t="s">
        <v>17</v>
      </c>
      <c r="E6" s="247" t="s">
        <v>239</v>
      </c>
      <c r="F6" s="248" t="s">
        <v>471</v>
      </c>
      <c r="G6" s="95"/>
    </row>
    <row r="7" spans="1:7" ht="57">
      <c r="A7" s="126" t="s">
        <v>12</v>
      </c>
      <c r="B7" s="257"/>
      <c r="C7" s="107"/>
      <c r="D7" s="99"/>
      <c r="E7" s="99"/>
      <c r="F7" s="99"/>
      <c r="G7" s="311" t="s">
        <v>102</v>
      </c>
    </row>
    <row r="8" spans="1:7" ht="57">
      <c r="A8" s="126" t="s">
        <v>94</v>
      </c>
      <c r="B8" s="258"/>
      <c r="C8" s="108"/>
      <c r="D8" s="96"/>
      <c r="E8" s="96"/>
      <c r="F8" s="96"/>
      <c r="G8" s="312" t="s">
        <v>102</v>
      </c>
    </row>
    <row r="9" spans="1:7" ht="42.75">
      <c r="A9" s="126" t="s">
        <v>265</v>
      </c>
      <c r="B9" s="259" t="s">
        <v>102</v>
      </c>
      <c r="C9" s="264" t="s">
        <v>102</v>
      </c>
      <c r="D9" s="309" t="s">
        <v>102</v>
      </c>
      <c r="E9" s="96"/>
      <c r="F9" s="98"/>
      <c r="G9" s="312" t="s">
        <v>102</v>
      </c>
    </row>
    <row r="10" spans="1:7" ht="28.5">
      <c r="A10" s="126" t="s">
        <v>95</v>
      </c>
      <c r="B10" s="259" t="s">
        <v>102</v>
      </c>
      <c r="C10" s="264" t="s">
        <v>102</v>
      </c>
      <c r="D10" s="309" t="s">
        <v>102</v>
      </c>
      <c r="E10" s="309" t="s">
        <v>102</v>
      </c>
      <c r="F10" s="96"/>
      <c r="G10" s="103"/>
    </row>
    <row r="11" spans="1:7" ht="28.5">
      <c r="A11" s="126" t="s">
        <v>107</v>
      </c>
      <c r="B11" s="259" t="s">
        <v>102</v>
      </c>
      <c r="C11" s="264" t="s">
        <v>102</v>
      </c>
      <c r="D11" s="309" t="s">
        <v>102</v>
      </c>
      <c r="E11" s="309" t="s">
        <v>102</v>
      </c>
      <c r="F11" s="96"/>
      <c r="G11" s="312" t="s">
        <v>102</v>
      </c>
    </row>
    <row r="12" spans="1:7" ht="29.25" thickBot="1">
      <c r="A12" s="127" t="s">
        <v>108</v>
      </c>
      <c r="B12" s="260" t="s">
        <v>102</v>
      </c>
      <c r="C12" s="308" t="s">
        <v>102</v>
      </c>
      <c r="D12" s="310" t="s">
        <v>102</v>
      </c>
      <c r="E12" s="310" t="s">
        <v>102</v>
      </c>
      <c r="F12" s="106"/>
      <c r="G12" s="313" t="s">
        <v>102</v>
      </c>
    </row>
    <row r="13" spans="1:7" ht="55.5" customHeight="1">
      <c r="A13" s="380" t="s">
        <v>177</v>
      </c>
      <c r="B13" s="380"/>
      <c r="C13" s="380"/>
      <c r="D13" s="380"/>
      <c r="E13" s="380"/>
      <c r="F13" s="380"/>
      <c r="G13" s="380"/>
    </row>
    <row r="14" ht="14.25">
      <c r="A14" s="59"/>
    </row>
    <row r="15" ht="16.5" customHeight="1">
      <c r="A15" s="20" t="s">
        <v>489</v>
      </c>
    </row>
    <row r="16" spans="1:7" ht="15" thickBot="1">
      <c r="A16" s="20" t="s">
        <v>476</v>
      </c>
      <c r="G16" s="21" t="s">
        <v>267</v>
      </c>
    </row>
    <row r="17" spans="1:7" ht="21" customHeight="1">
      <c r="A17" s="93" t="s">
        <v>9</v>
      </c>
      <c r="B17" s="61" t="s">
        <v>178</v>
      </c>
      <c r="C17" s="45" t="s">
        <v>96</v>
      </c>
      <c r="D17" s="45" t="s">
        <v>16</v>
      </c>
      <c r="E17" s="246" t="s">
        <v>99</v>
      </c>
      <c r="F17" s="46" t="s">
        <v>100</v>
      </c>
      <c r="G17" s="47" t="s">
        <v>145</v>
      </c>
    </row>
    <row r="18" spans="1:7" ht="18.75" customHeight="1" thickBot="1">
      <c r="A18" s="94" t="s">
        <v>106</v>
      </c>
      <c r="B18" s="110" t="s">
        <v>179</v>
      </c>
      <c r="C18" s="315" t="s">
        <v>508</v>
      </c>
      <c r="D18" s="111" t="s">
        <v>17</v>
      </c>
      <c r="E18" s="247" t="s">
        <v>239</v>
      </c>
      <c r="F18" s="248" t="s">
        <v>471</v>
      </c>
      <c r="G18" s="95"/>
    </row>
    <row r="19" spans="1:7" ht="57">
      <c r="A19" s="126" t="s">
        <v>12</v>
      </c>
      <c r="B19" s="257"/>
      <c r="C19" s="107"/>
      <c r="D19" s="99"/>
      <c r="E19" s="99"/>
      <c r="F19" s="99"/>
      <c r="G19" s="311" t="s">
        <v>102</v>
      </c>
    </row>
    <row r="20" spans="1:7" ht="57">
      <c r="A20" s="126" t="s">
        <v>94</v>
      </c>
      <c r="B20" s="258"/>
      <c r="C20" s="108"/>
      <c r="D20" s="96"/>
      <c r="E20" s="96"/>
      <c r="F20" s="96"/>
      <c r="G20" s="312" t="s">
        <v>102</v>
      </c>
    </row>
    <row r="21" spans="1:7" ht="42.75">
      <c r="A21" s="126" t="s">
        <v>265</v>
      </c>
      <c r="B21" s="259" t="s">
        <v>102</v>
      </c>
      <c r="C21" s="264" t="s">
        <v>102</v>
      </c>
      <c r="D21" s="309" t="s">
        <v>102</v>
      </c>
      <c r="E21" s="96"/>
      <c r="F21" s="98"/>
      <c r="G21" s="312" t="s">
        <v>102</v>
      </c>
    </row>
    <row r="22" spans="1:7" ht="28.5">
      <c r="A22" s="126" t="s">
        <v>95</v>
      </c>
      <c r="B22" s="259" t="s">
        <v>102</v>
      </c>
      <c r="C22" s="264" t="s">
        <v>102</v>
      </c>
      <c r="D22" s="309" t="s">
        <v>102</v>
      </c>
      <c r="E22" s="309" t="s">
        <v>102</v>
      </c>
      <c r="F22" s="96"/>
      <c r="G22" s="103"/>
    </row>
    <row r="23" spans="1:7" ht="28.5">
      <c r="A23" s="126" t="s">
        <v>107</v>
      </c>
      <c r="B23" s="259" t="s">
        <v>102</v>
      </c>
      <c r="C23" s="264" t="s">
        <v>102</v>
      </c>
      <c r="D23" s="309" t="s">
        <v>102</v>
      </c>
      <c r="E23" s="309" t="s">
        <v>102</v>
      </c>
      <c r="F23" s="96"/>
      <c r="G23" s="312" t="s">
        <v>102</v>
      </c>
    </row>
    <row r="24" spans="1:7" ht="29.25" thickBot="1">
      <c r="A24" s="127" t="s">
        <v>108</v>
      </c>
      <c r="B24" s="260" t="s">
        <v>102</v>
      </c>
      <c r="C24" s="308" t="s">
        <v>102</v>
      </c>
      <c r="D24" s="310" t="s">
        <v>102</v>
      </c>
      <c r="E24" s="310" t="s">
        <v>102</v>
      </c>
      <c r="F24" s="106"/>
      <c r="G24" s="313" t="s">
        <v>102</v>
      </c>
    </row>
    <row r="25" spans="1:7" ht="55.5" customHeight="1">
      <c r="A25" s="380" t="s">
        <v>177</v>
      </c>
      <c r="B25" s="380"/>
      <c r="C25" s="380"/>
      <c r="D25" s="380"/>
      <c r="E25" s="380"/>
      <c r="F25" s="380"/>
      <c r="G25" s="380"/>
    </row>
    <row r="26" ht="14.25">
      <c r="A26" s="59"/>
    </row>
    <row r="27" ht="14.25">
      <c r="A27" s="59"/>
    </row>
    <row r="28" spans="1:6" ht="14.25">
      <c r="A28" s="379"/>
      <c r="B28" s="379"/>
      <c r="C28" s="379"/>
      <c r="D28" s="379"/>
      <c r="E28" s="379"/>
      <c r="F28" s="379"/>
    </row>
  </sheetData>
  <sheetProtection/>
  <mergeCells count="3">
    <mergeCell ref="A28:F28"/>
    <mergeCell ref="A13:G13"/>
    <mergeCell ref="A25:G25"/>
  </mergeCells>
  <printOptions horizontalCentered="1"/>
  <pageMargins left="0.2755905511811024" right="0.1968503937007874" top="0.5118110236220472" bottom="0.984251968503937" header="0.5118110236220472" footer="0.5118110236220472"/>
  <pageSetup fitToHeight="1" fitToWidth="1" orientation="portrait" paperSize="9" scale="95"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108"/>
  <sheetViews>
    <sheetView view="pageBreakPreview" zoomScaleSheetLayoutView="100" zoomScalePageLayoutView="0" workbookViewId="0" topLeftCell="A4">
      <selection activeCell="C12" sqref="C12"/>
    </sheetView>
  </sheetViews>
  <sheetFormatPr defaultColWidth="10.59765625" defaultRowHeight="15"/>
  <cols>
    <col min="1" max="1" width="18.3984375" style="20" customWidth="1"/>
    <col min="2" max="2" width="10" style="20" customWidth="1"/>
    <col min="3" max="3" width="14.5" style="20" customWidth="1"/>
    <col min="4" max="5" width="14.3984375" style="20" customWidth="1"/>
    <col min="6" max="7" width="13.5" style="20" customWidth="1"/>
    <col min="8" max="8" width="10" style="20" customWidth="1"/>
    <col min="9" max="16384" width="10.59765625" style="20" customWidth="1"/>
  </cols>
  <sheetData>
    <row r="1" spans="1:8" ht="14.25">
      <c r="A1" s="22" t="s">
        <v>505</v>
      </c>
      <c r="B1" s="23"/>
      <c r="C1" s="23" t="str">
        <f>'D-1,2 規格別'!C1</f>
        <v>調査対象期間：令和3年4月1日〜令和4年3月31日</v>
      </c>
      <c r="D1" s="23"/>
      <c r="E1" s="23"/>
      <c r="F1" s="23"/>
      <c r="G1" s="23"/>
      <c r="H1" s="23"/>
    </row>
    <row r="2" ht="14.25">
      <c r="A2" s="24"/>
    </row>
    <row r="3" ht="16.5" customHeight="1">
      <c r="A3" s="20" t="s">
        <v>266</v>
      </c>
    </row>
    <row r="4" ht="16.5" customHeight="1"/>
    <row r="5" ht="16.5" customHeight="1" thickBot="1">
      <c r="H5" s="21" t="s">
        <v>268</v>
      </c>
    </row>
    <row r="6" spans="1:8" ht="21" customHeight="1">
      <c r="A6" s="72" t="s">
        <v>97</v>
      </c>
      <c r="B6" s="261" t="s">
        <v>98</v>
      </c>
      <c r="C6" s="63" t="s">
        <v>273</v>
      </c>
      <c r="D6" s="164" t="s">
        <v>99</v>
      </c>
      <c r="E6" s="164" t="s">
        <v>225</v>
      </c>
      <c r="F6" s="45" t="s">
        <v>100</v>
      </c>
      <c r="G6" s="185" t="s">
        <v>145</v>
      </c>
      <c r="H6" s="72" t="s">
        <v>101</v>
      </c>
    </row>
    <row r="7" spans="1:8" ht="18.75" customHeight="1" thickBot="1">
      <c r="A7" s="42"/>
      <c r="B7" s="262" t="s">
        <v>180</v>
      </c>
      <c r="C7" s="345" t="s">
        <v>546</v>
      </c>
      <c r="D7" s="165" t="s">
        <v>239</v>
      </c>
      <c r="E7" s="166" t="s">
        <v>226</v>
      </c>
      <c r="F7" s="49" t="s">
        <v>247</v>
      </c>
      <c r="G7" s="64"/>
      <c r="H7" s="42"/>
    </row>
    <row r="8" spans="1:8" ht="30" customHeight="1">
      <c r="A8" s="52" t="s">
        <v>198</v>
      </c>
      <c r="B8" s="263"/>
      <c r="C8" s="37"/>
      <c r="D8" s="37"/>
      <c r="E8" s="37"/>
      <c r="F8" s="53"/>
      <c r="G8" s="68"/>
      <c r="H8" s="52">
        <f>SUM(B8:G8)</f>
        <v>0</v>
      </c>
    </row>
    <row r="9" spans="1:8" ht="30" customHeight="1">
      <c r="A9" s="52" t="s">
        <v>199</v>
      </c>
      <c r="B9" s="263"/>
      <c r="C9" s="37"/>
      <c r="D9" s="37"/>
      <c r="E9" s="37"/>
      <c r="F9" s="53"/>
      <c r="G9" s="68"/>
      <c r="H9" s="52">
        <f>SUM(B9:G9)</f>
        <v>0</v>
      </c>
    </row>
    <row r="10" spans="1:8" ht="30" customHeight="1">
      <c r="A10" s="52" t="s">
        <v>200</v>
      </c>
      <c r="B10" s="263"/>
      <c r="C10" s="54"/>
      <c r="D10" s="37"/>
      <c r="E10" s="37"/>
      <c r="F10" s="183"/>
      <c r="G10" s="175"/>
      <c r="H10" s="52">
        <f aca="true" t="shared" si="0" ref="H10:H31">SUM(B10:G10)</f>
        <v>0</v>
      </c>
    </row>
    <row r="11" spans="1:8" ht="30" customHeight="1">
      <c r="A11" s="52" t="s">
        <v>201</v>
      </c>
      <c r="B11" s="263"/>
      <c r="C11" s="54"/>
      <c r="D11" s="54"/>
      <c r="E11" s="54"/>
      <c r="F11" s="53"/>
      <c r="G11" s="68"/>
      <c r="H11" s="52">
        <f t="shared" si="0"/>
        <v>0</v>
      </c>
    </row>
    <row r="12" spans="1:8" ht="30" customHeight="1">
      <c r="A12" s="52" t="s">
        <v>202</v>
      </c>
      <c r="B12" s="263"/>
      <c r="C12" s="54"/>
      <c r="D12" s="54"/>
      <c r="E12" s="54"/>
      <c r="F12" s="53"/>
      <c r="G12" s="68"/>
      <c r="H12" s="52">
        <f t="shared" si="0"/>
        <v>0</v>
      </c>
    </row>
    <row r="13" spans="1:8" ht="30" customHeight="1">
      <c r="A13" s="52" t="s">
        <v>203</v>
      </c>
      <c r="B13" s="263"/>
      <c r="C13" s="54"/>
      <c r="D13" s="54"/>
      <c r="E13" s="54"/>
      <c r="F13" s="53"/>
      <c r="G13" s="68"/>
      <c r="H13" s="52">
        <f t="shared" si="0"/>
        <v>0</v>
      </c>
    </row>
    <row r="14" spans="1:8" ht="30" customHeight="1">
      <c r="A14" s="52" t="s">
        <v>204</v>
      </c>
      <c r="B14" s="263"/>
      <c r="C14" s="54"/>
      <c r="D14" s="54"/>
      <c r="E14" s="54"/>
      <c r="F14" s="53"/>
      <c r="G14" s="68"/>
      <c r="H14" s="52">
        <f t="shared" si="0"/>
        <v>0</v>
      </c>
    </row>
    <row r="15" spans="1:8" ht="30" customHeight="1">
      <c r="A15" s="52" t="s">
        <v>205</v>
      </c>
      <c r="B15" s="263"/>
      <c r="C15" s="54"/>
      <c r="D15" s="54"/>
      <c r="E15" s="54"/>
      <c r="F15" s="53"/>
      <c r="G15" s="68"/>
      <c r="H15" s="52">
        <f t="shared" si="0"/>
        <v>0</v>
      </c>
    </row>
    <row r="16" spans="1:8" ht="30" customHeight="1">
      <c r="A16" s="52" t="s">
        <v>206</v>
      </c>
      <c r="B16" s="263"/>
      <c r="C16" s="54"/>
      <c r="D16" s="54"/>
      <c r="E16" s="54"/>
      <c r="F16" s="53"/>
      <c r="G16" s="68"/>
      <c r="H16" s="52">
        <f t="shared" si="0"/>
        <v>0</v>
      </c>
    </row>
    <row r="17" spans="1:8" ht="30" customHeight="1">
      <c r="A17" s="52" t="s">
        <v>207</v>
      </c>
      <c r="B17" s="263"/>
      <c r="C17" s="54"/>
      <c r="D17" s="54"/>
      <c r="E17" s="54"/>
      <c r="F17" s="53"/>
      <c r="G17" s="68"/>
      <c r="H17" s="52">
        <f t="shared" si="0"/>
        <v>0</v>
      </c>
    </row>
    <row r="18" spans="1:8" ht="30" customHeight="1">
      <c r="A18" s="52" t="s">
        <v>208</v>
      </c>
      <c r="B18" s="263"/>
      <c r="C18" s="54"/>
      <c r="D18" s="54"/>
      <c r="E18" s="54"/>
      <c r="F18" s="53"/>
      <c r="G18" s="68"/>
      <c r="H18" s="52">
        <f t="shared" si="0"/>
        <v>0</v>
      </c>
    </row>
    <row r="19" spans="1:8" ht="30" customHeight="1">
      <c r="A19" s="52" t="s">
        <v>209</v>
      </c>
      <c r="B19" s="263"/>
      <c r="C19" s="54"/>
      <c r="D19" s="54"/>
      <c r="E19" s="54"/>
      <c r="F19" s="53"/>
      <c r="G19" s="68"/>
      <c r="H19" s="52">
        <f t="shared" si="0"/>
        <v>0</v>
      </c>
    </row>
    <row r="20" spans="1:8" ht="30" customHeight="1">
      <c r="A20" s="134" t="s">
        <v>210</v>
      </c>
      <c r="B20" s="264"/>
      <c r="C20" s="97"/>
      <c r="D20" s="97"/>
      <c r="E20" s="151"/>
      <c r="F20" s="96"/>
      <c r="G20" s="176"/>
      <c r="H20" s="52">
        <f t="shared" si="0"/>
        <v>0</v>
      </c>
    </row>
    <row r="21" spans="1:8" ht="30" customHeight="1">
      <c r="A21" s="134" t="s">
        <v>211</v>
      </c>
      <c r="B21" s="264"/>
      <c r="C21" s="97"/>
      <c r="D21" s="97"/>
      <c r="E21" s="151"/>
      <c r="F21" s="96"/>
      <c r="G21" s="176"/>
      <c r="H21" s="52">
        <f t="shared" si="0"/>
        <v>0</v>
      </c>
    </row>
    <row r="22" spans="1:8" ht="30" customHeight="1">
      <c r="A22" s="134" t="s">
        <v>212</v>
      </c>
      <c r="B22" s="264"/>
      <c r="C22" s="97"/>
      <c r="D22" s="97"/>
      <c r="E22" s="151"/>
      <c r="F22" s="96"/>
      <c r="G22" s="176"/>
      <c r="H22" s="52">
        <f t="shared" si="0"/>
        <v>0</v>
      </c>
    </row>
    <row r="23" spans="1:8" ht="30" customHeight="1">
      <c r="A23" s="134" t="s">
        <v>213</v>
      </c>
      <c r="B23" s="264"/>
      <c r="C23" s="97"/>
      <c r="D23" s="97"/>
      <c r="E23" s="151"/>
      <c r="F23" s="96"/>
      <c r="G23" s="176"/>
      <c r="H23" s="52">
        <f t="shared" si="0"/>
        <v>0</v>
      </c>
    </row>
    <row r="24" spans="1:8" ht="30" customHeight="1">
      <c r="A24" s="134" t="s">
        <v>214</v>
      </c>
      <c r="B24" s="264"/>
      <c r="C24" s="97"/>
      <c r="D24" s="97"/>
      <c r="E24" s="151"/>
      <c r="F24" s="96"/>
      <c r="G24" s="176"/>
      <c r="H24" s="52">
        <f t="shared" si="0"/>
        <v>0</v>
      </c>
    </row>
    <row r="25" spans="1:8" ht="30" customHeight="1">
      <c r="A25" s="134" t="s">
        <v>215</v>
      </c>
      <c r="B25" s="264"/>
      <c r="C25" s="97"/>
      <c r="D25" s="97"/>
      <c r="E25" s="151"/>
      <c r="F25" s="96"/>
      <c r="G25" s="176"/>
      <c r="H25" s="52">
        <f t="shared" si="0"/>
        <v>0</v>
      </c>
    </row>
    <row r="26" spans="1:8" ht="30" customHeight="1">
      <c r="A26" s="134" t="s">
        <v>216</v>
      </c>
      <c r="B26" s="264"/>
      <c r="C26" s="97"/>
      <c r="D26" s="97"/>
      <c r="E26" s="151"/>
      <c r="F26" s="96"/>
      <c r="G26" s="176"/>
      <c r="H26" s="52">
        <f t="shared" si="0"/>
        <v>0</v>
      </c>
    </row>
    <row r="27" spans="1:8" ht="30" customHeight="1">
      <c r="A27" s="134" t="s">
        <v>217</v>
      </c>
      <c r="B27" s="264"/>
      <c r="C27" s="97"/>
      <c r="D27" s="97"/>
      <c r="E27" s="151"/>
      <c r="F27" s="96"/>
      <c r="G27" s="176"/>
      <c r="H27" s="52">
        <f t="shared" si="0"/>
        <v>0</v>
      </c>
    </row>
    <row r="28" spans="1:8" ht="30" customHeight="1">
      <c r="A28" s="134" t="s">
        <v>218</v>
      </c>
      <c r="B28" s="264"/>
      <c r="C28" s="97"/>
      <c r="D28" s="97"/>
      <c r="E28" s="151"/>
      <c r="F28" s="96"/>
      <c r="G28" s="176"/>
      <c r="H28" s="52">
        <f t="shared" si="0"/>
        <v>0</v>
      </c>
    </row>
    <row r="29" spans="1:8" ht="30" customHeight="1">
      <c r="A29" s="134" t="s">
        <v>219</v>
      </c>
      <c r="B29" s="264"/>
      <c r="C29" s="97"/>
      <c r="D29" s="97"/>
      <c r="E29" s="151"/>
      <c r="F29" s="96"/>
      <c r="G29" s="176"/>
      <c r="H29" s="52">
        <f t="shared" si="0"/>
        <v>0</v>
      </c>
    </row>
    <row r="30" spans="1:8" ht="30" customHeight="1">
      <c r="A30" s="134" t="s">
        <v>220</v>
      </c>
      <c r="B30" s="264"/>
      <c r="C30" s="97"/>
      <c r="D30" s="97"/>
      <c r="E30" s="151"/>
      <c r="F30" s="96"/>
      <c r="G30" s="176"/>
      <c r="H30" s="52">
        <f t="shared" si="0"/>
        <v>0</v>
      </c>
    </row>
    <row r="31" spans="1:8" ht="30" customHeight="1" thickBot="1">
      <c r="A31" s="135" t="s">
        <v>221</v>
      </c>
      <c r="B31" s="265"/>
      <c r="C31" s="117"/>
      <c r="D31" s="117"/>
      <c r="E31" s="152"/>
      <c r="F31" s="184"/>
      <c r="G31" s="177"/>
      <c r="H31" s="52">
        <f t="shared" si="0"/>
        <v>0</v>
      </c>
    </row>
    <row r="32" spans="1:8" ht="30" customHeight="1" thickBot="1">
      <c r="A32" s="35" t="s">
        <v>101</v>
      </c>
      <c r="B32" s="266"/>
      <c r="C32" s="122">
        <f aca="true" t="shared" si="1" ref="C32:H32">SUM(C8:C31)</f>
        <v>0</v>
      </c>
      <c r="D32" s="122">
        <f t="shared" si="1"/>
        <v>0</v>
      </c>
      <c r="E32" s="122">
        <f t="shared" si="1"/>
        <v>0</v>
      </c>
      <c r="F32" s="121">
        <f t="shared" si="1"/>
        <v>0</v>
      </c>
      <c r="G32" s="178">
        <f t="shared" si="1"/>
        <v>0</v>
      </c>
      <c r="H32" s="137">
        <f t="shared" si="1"/>
        <v>0</v>
      </c>
    </row>
    <row r="33" spans="1:8" ht="19.5" customHeight="1">
      <c r="A33" s="73" t="s">
        <v>65</v>
      </c>
      <c r="B33" s="34"/>
      <c r="C33" s="34"/>
      <c r="D33" s="34"/>
      <c r="E33" s="34"/>
      <c r="F33" s="34"/>
      <c r="G33" s="34"/>
      <c r="H33" s="34"/>
    </row>
    <row r="34" spans="1:8" ht="15" customHeight="1">
      <c r="A34" s="59" t="s">
        <v>120</v>
      </c>
      <c r="B34" s="34"/>
      <c r="C34" s="34"/>
      <c r="D34" s="34"/>
      <c r="E34" s="34"/>
      <c r="F34" s="34"/>
      <c r="G34" s="34"/>
      <c r="H34" s="34"/>
    </row>
    <row r="35" spans="1:8" ht="36.75" customHeight="1">
      <c r="A35" s="33"/>
      <c r="B35" s="34"/>
      <c r="C35" s="34"/>
      <c r="D35" s="34"/>
      <c r="E35" s="34"/>
      <c r="F35" s="34"/>
      <c r="G35" s="34"/>
      <c r="H35" s="34"/>
    </row>
    <row r="36" spans="1:8" ht="30" customHeight="1">
      <c r="A36" s="381"/>
      <c r="B36" s="381"/>
      <c r="C36" s="381"/>
      <c r="D36" s="381"/>
      <c r="E36" s="381"/>
      <c r="F36" s="381"/>
      <c r="G36" s="381"/>
      <c r="H36" s="381"/>
    </row>
    <row r="37" spans="1:8" ht="14.25">
      <c r="A37" s="22" t="s">
        <v>505</v>
      </c>
      <c r="B37" s="23"/>
      <c r="C37" s="23" t="str">
        <f>C1</f>
        <v>調査対象期間：令和3年4月1日〜令和4年3月31日</v>
      </c>
      <c r="D37" s="23"/>
      <c r="E37" s="23"/>
      <c r="F37" s="23"/>
      <c r="G37" s="23"/>
      <c r="H37" s="23"/>
    </row>
    <row r="38" ht="14.25">
      <c r="A38" s="24"/>
    </row>
    <row r="39" ht="16.5" customHeight="1">
      <c r="A39" s="20" t="s">
        <v>270</v>
      </c>
    </row>
    <row r="40" ht="16.5" customHeight="1"/>
    <row r="41" ht="16.5" customHeight="1" thickBot="1">
      <c r="H41" s="21" t="s">
        <v>269</v>
      </c>
    </row>
    <row r="42" spans="1:8" ht="21" customHeight="1">
      <c r="A42" s="72" t="s">
        <v>97</v>
      </c>
      <c r="B42" s="267" t="s">
        <v>98</v>
      </c>
      <c r="C42" s="63" t="s">
        <v>10</v>
      </c>
      <c r="D42" s="164" t="s">
        <v>99</v>
      </c>
      <c r="E42" s="164" t="s">
        <v>225</v>
      </c>
      <c r="F42" s="45" t="s">
        <v>100</v>
      </c>
      <c r="G42" s="185" t="s">
        <v>145</v>
      </c>
      <c r="H42" s="72" t="s">
        <v>101</v>
      </c>
    </row>
    <row r="43" spans="1:8" ht="18.75" customHeight="1" thickBot="1">
      <c r="A43" s="42"/>
      <c r="B43" s="268" t="s">
        <v>180</v>
      </c>
      <c r="C43" s="39" t="s">
        <v>33</v>
      </c>
      <c r="D43" s="165" t="s">
        <v>239</v>
      </c>
      <c r="E43" s="166" t="s">
        <v>226</v>
      </c>
      <c r="F43" s="49" t="s">
        <v>247</v>
      </c>
      <c r="G43" s="64"/>
      <c r="H43" s="42"/>
    </row>
    <row r="44" spans="1:8" ht="30" customHeight="1">
      <c r="A44" s="52" t="s">
        <v>198</v>
      </c>
      <c r="B44" s="269"/>
      <c r="C44" s="37"/>
      <c r="D44" s="37"/>
      <c r="E44" s="37"/>
      <c r="F44" s="53"/>
      <c r="G44" s="179"/>
      <c r="H44" s="52">
        <f aca="true" t="shared" si="2" ref="H44:H67">SUM(B44:G44)</f>
        <v>0</v>
      </c>
    </row>
    <row r="45" spans="1:8" ht="30" customHeight="1">
      <c r="A45" s="52" t="s">
        <v>199</v>
      </c>
      <c r="B45" s="269"/>
      <c r="C45" s="37"/>
      <c r="D45" s="37"/>
      <c r="E45" s="37"/>
      <c r="F45" s="53"/>
      <c r="G45" s="179"/>
      <c r="H45" s="52">
        <f t="shared" si="2"/>
        <v>0</v>
      </c>
    </row>
    <row r="46" spans="1:8" ht="30" customHeight="1">
      <c r="A46" s="52" t="s">
        <v>200</v>
      </c>
      <c r="B46" s="269"/>
      <c r="C46" s="54"/>
      <c r="D46" s="37"/>
      <c r="E46" s="37"/>
      <c r="F46" s="183"/>
      <c r="G46" s="180"/>
      <c r="H46" s="52">
        <f t="shared" si="2"/>
        <v>0</v>
      </c>
    </row>
    <row r="47" spans="1:8" ht="30" customHeight="1">
      <c r="A47" s="52" t="s">
        <v>201</v>
      </c>
      <c r="B47" s="269"/>
      <c r="C47" s="54"/>
      <c r="D47" s="54"/>
      <c r="E47" s="54"/>
      <c r="F47" s="53"/>
      <c r="G47" s="179"/>
      <c r="H47" s="52">
        <f t="shared" si="2"/>
        <v>0</v>
      </c>
    </row>
    <row r="48" spans="1:8" ht="30" customHeight="1">
      <c r="A48" s="52" t="s">
        <v>202</v>
      </c>
      <c r="B48" s="269"/>
      <c r="C48" s="54"/>
      <c r="D48" s="54"/>
      <c r="E48" s="54"/>
      <c r="F48" s="53"/>
      <c r="G48" s="179"/>
      <c r="H48" s="52">
        <f t="shared" si="2"/>
        <v>0</v>
      </c>
    </row>
    <row r="49" spans="1:8" ht="30" customHeight="1">
      <c r="A49" s="52" t="s">
        <v>203</v>
      </c>
      <c r="B49" s="269"/>
      <c r="C49" s="54"/>
      <c r="D49" s="54"/>
      <c r="E49" s="54"/>
      <c r="F49" s="53"/>
      <c r="G49" s="179"/>
      <c r="H49" s="52">
        <f t="shared" si="2"/>
        <v>0</v>
      </c>
    </row>
    <row r="50" spans="1:8" ht="30" customHeight="1">
      <c r="A50" s="52" t="s">
        <v>204</v>
      </c>
      <c r="B50" s="269"/>
      <c r="C50" s="54"/>
      <c r="D50" s="54"/>
      <c r="E50" s="54"/>
      <c r="F50" s="53"/>
      <c r="G50" s="179"/>
      <c r="H50" s="52">
        <f t="shared" si="2"/>
        <v>0</v>
      </c>
    </row>
    <row r="51" spans="1:8" ht="30" customHeight="1">
      <c r="A51" s="52" t="s">
        <v>205</v>
      </c>
      <c r="B51" s="269"/>
      <c r="C51" s="54"/>
      <c r="D51" s="54"/>
      <c r="E51" s="54"/>
      <c r="F51" s="53"/>
      <c r="G51" s="179"/>
      <c r="H51" s="52">
        <f t="shared" si="2"/>
        <v>0</v>
      </c>
    </row>
    <row r="52" spans="1:8" ht="30" customHeight="1">
      <c r="A52" s="52" t="s">
        <v>206</v>
      </c>
      <c r="B52" s="269"/>
      <c r="C52" s="54"/>
      <c r="D52" s="54"/>
      <c r="E52" s="54"/>
      <c r="F52" s="53"/>
      <c r="G52" s="179"/>
      <c r="H52" s="52">
        <f t="shared" si="2"/>
        <v>0</v>
      </c>
    </row>
    <row r="53" spans="1:8" ht="30" customHeight="1">
      <c r="A53" s="52" t="s">
        <v>207</v>
      </c>
      <c r="B53" s="269"/>
      <c r="C53" s="54"/>
      <c r="D53" s="54"/>
      <c r="E53" s="54"/>
      <c r="F53" s="53"/>
      <c r="G53" s="179"/>
      <c r="H53" s="52">
        <f t="shared" si="2"/>
        <v>0</v>
      </c>
    </row>
    <row r="54" spans="1:8" ht="30" customHeight="1">
      <c r="A54" s="52" t="s">
        <v>208</v>
      </c>
      <c r="B54" s="269"/>
      <c r="C54" s="54"/>
      <c r="D54" s="54"/>
      <c r="E54" s="54"/>
      <c r="F54" s="53"/>
      <c r="G54" s="179"/>
      <c r="H54" s="52">
        <f t="shared" si="2"/>
        <v>0</v>
      </c>
    </row>
    <row r="55" spans="1:8" ht="30" customHeight="1">
      <c r="A55" s="52" t="s">
        <v>209</v>
      </c>
      <c r="B55" s="269"/>
      <c r="C55" s="54"/>
      <c r="D55" s="54"/>
      <c r="E55" s="54"/>
      <c r="F55" s="53"/>
      <c r="G55" s="179"/>
      <c r="H55" s="52">
        <f t="shared" si="2"/>
        <v>0</v>
      </c>
    </row>
    <row r="56" spans="1:8" ht="30" customHeight="1">
      <c r="A56" s="134" t="s">
        <v>210</v>
      </c>
      <c r="B56" s="259"/>
      <c r="C56" s="97"/>
      <c r="D56" s="97"/>
      <c r="E56" s="151"/>
      <c r="F56" s="96"/>
      <c r="G56" s="181"/>
      <c r="H56" s="52">
        <f t="shared" si="2"/>
        <v>0</v>
      </c>
    </row>
    <row r="57" spans="1:8" ht="30" customHeight="1">
      <c r="A57" s="134" t="s">
        <v>211</v>
      </c>
      <c r="B57" s="259"/>
      <c r="C57" s="97"/>
      <c r="D57" s="97"/>
      <c r="E57" s="151"/>
      <c r="F57" s="96"/>
      <c r="G57" s="181"/>
      <c r="H57" s="52">
        <f t="shared" si="2"/>
        <v>0</v>
      </c>
    </row>
    <row r="58" spans="1:8" ht="30" customHeight="1">
      <c r="A58" s="134" t="s">
        <v>212</v>
      </c>
      <c r="B58" s="259"/>
      <c r="C58" s="97"/>
      <c r="D58" s="97"/>
      <c r="E58" s="151"/>
      <c r="F58" s="96"/>
      <c r="G58" s="181"/>
      <c r="H58" s="52">
        <f t="shared" si="2"/>
        <v>0</v>
      </c>
    </row>
    <row r="59" spans="1:8" ht="30" customHeight="1">
      <c r="A59" s="134" t="s">
        <v>213</v>
      </c>
      <c r="B59" s="259"/>
      <c r="C59" s="97"/>
      <c r="D59" s="97"/>
      <c r="E59" s="151"/>
      <c r="F59" s="96"/>
      <c r="G59" s="181"/>
      <c r="H59" s="52">
        <f t="shared" si="2"/>
        <v>0</v>
      </c>
    </row>
    <row r="60" spans="1:8" ht="30" customHeight="1">
      <c r="A60" s="134" t="s">
        <v>214</v>
      </c>
      <c r="B60" s="259"/>
      <c r="C60" s="97"/>
      <c r="D60" s="97"/>
      <c r="E60" s="151"/>
      <c r="F60" s="96"/>
      <c r="G60" s="181"/>
      <c r="H60" s="52">
        <f t="shared" si="2"/>
        <v>0</v>
      </c>
    </row>
    <row r="61" spans="1:8" ht="30" customHeight="1">
      <c r="A61" s="134" t="s">
        <v>215</v>
      </c>
      <c r="B61" s="259"/>
      <c r="C61" s="97"/>
      <c r="D61" s="97"/>
      <c r="E61" s="151"/>
      <c r="F61" s="96"/>
      <c r="G61" s="181"/>
      <c r="H61" s="52">
        <f t="shared" si="2"/>
        <v>0</v>
      </c>
    </row>
    <row r="62" spans="1:8" ht="30" customHeight="1">
      <c r="A62" s="134" t="s">
        <v>216</v>
      </c>
      <c r="B62" s="259"/>
      <c r="C62" s="97"/>
      <c r="D62" s="97"/>
      <c r="E62" s="151"/>
      <c r="F62" s="96"/>
      <c r="G62" s="181"/>
      <c r="H62" s="52">
        <f t="shared" si="2"/>
        <v>0</v>
      </c>
    </row>
    <row r="63" spans="1:8" ht="30" customHeight="1">
      <c r="A63" s="134" t="s">
        <v>217</v>
      </c>
      <c r="B63" s="259"/>
      <c r="C63" s="97"/>
      <c r="D63" s="97"/>
      <c r="E63" s="151"/>
      <c r="F63" s="96"/>
      <c r="G63" s="181"/>
      <c r="H63" s="52">
        <f t="shared" si="2"/>
        <v>0</v>
      </c>
    </row>
    <row r="64" spans="1:8" ht="30" customHeight="1">
      <c r="A64" s="134" t="s">
        <v>218</v>
      </c>
      <c r="B64" s="259"/>
      <c r="C64" s="97"/>
      <c r="D64" s="97"/>
      <c r="E64" s="151"/>
      <c r="F64" s="96"/>
      <c r="G64" s="181"/>
      <c r="H64" s="52">
        <f t="shared" si="2"/>
        <v>0</v>
      </c>
    </row>
    <row r="65" spans="1:8" ht="30" customHeight="1">
      <c r="A65" s="134" t="s">
        <v>219</v>
      </c>
      <c r="B65" s="259"/>
      <c r="C65" s="97"/>
      <c r="D65" s="97"/>
      <c r="E65" s="151"/>
      <c r="F65" s="96"/>
      <c r="G65" s="181"/>
      <c r="H65" s="52">
        <f t="shared" si="2"/>
        <v>0</v>
      </c>
    </row>
    <row r="66" spans="1:8" ht="30" customHeight="1">
      <c r="A66" s="134" t="s">
        <v>220</v>
      </c>
      <c r="B66" s="259"/>
      <c r="C66" s="97"/>
      <c r="D66" s="97"/>
      <c r="E66" s="151"/>
      <c r="F66" s="96"/>
      <c r="G66" s="181"/>
      <c r="H66" s="52">
        <f t="shared" si="2"/>
        <v>0</v>
      </c>
    </row>
    <row r="67" spans="1:8" ht="30" customHeight="1" thickBot="1">
      <c r="A67" s="135" t="s">
        <v>221</v>
      </c>
      <c r="B67" s="270"/>
      <c r="C67" s="117"/>
      <c r="D67" s="117"/>
      <c r="E67" s="152"/>
      <c r="F67" s="184"/>
      <c r="G67" s="182"/>
      <c r="H67" s="52">
        <f t="shared" si="2"/>
        <v>0</v>
      </c>
    </row>
    <row r="68" spans="1:8" ht="30" customHeight="1" thickBot="1">
      <c r="A68" s="35" t="s">
        <v>101</v>
      </c>
      <c r="B68" s="271"/>
      <c r="C68" s="122">
        <f aca="true" t="shared" si="3" ref="C68:H68">SUM(C44:C67)</f>
        <v>0</v>
      </c>
      <c r="D68" s="122">
        <f t="shared" si="3"/>
        <v>0</v>
      </c>
      <c r="E68" s="122">
        <f t="shared" si="3"/>
        <v>0</v>
      </c>
      <c r="F68" s="121">
        <f t="shared" si="3"/>
        <v>0</v>
      </c>
      <c r="G68" s="178">
        <f t="shared" si="3"/>
        <v>0</v>
      </c>
      <c r="H68" s="137">
        <f t="shared" si="3"/>
        <v>0</v>
      </c>
    </row>
    <row r="69" spans="1:8" ht="19.5" customHeight="1">
      <c r="A69" s="73" t="s">
        <v>65</v>
      </c>
      <c r="B69" s="34"/>
      <c r="C69" s="34"/>
      <c r="D69" s="34"/>
      <c r="E69" s="34"/>
      <c r="F69" s="34"/>
      <c r="G69" s="34"/>
      <c r="H69" s="34"/>
    </row>
    <row r="70" spans="1:8" ht="15.75" customHeight="1">
      <c r="A70" s="59" t="s">
        <v>120</v>
      </c>
      <c r="B70" s="34"/>
      <c r="C70" s="34"/>
      <c r="D70" s="34"/>
      <c r="E70" s="34"/>
      <c r="F70" s="34"/>
      <c r="G70" s="34"/>
      <c r="H70" s="34"/>
    </row>
    <row r="71" spans="1:8" ht="37.5" customHeight="1">
      <c r="A71" s="33"/>
      <c r="B71" s="34"/>
      <c r="C71" s="34"/>
      <c r="D71" s="34"/>
      <c r="E71" s="34"/>
      <c r="F71" s="34"/>
      <c r="G71" s="34"/>
      <c r="H71" s="34"/>
    </row>
    <row r="72" spans="1:8" ht="30" customHeight="1">
      <c r="A72" s="381"/>
      <c r="B72" s="381"/>
      <c r="C72" s="381"/>
      <c r="D72" s="381"/>
      <c r="E72" s="381"/>
      <c r="F72" s="381"/>
      <c r="G72" s="381"/>
      <c r="H72" s="381"/>
    </row>
    <row r="73" spans="1:8" ht="14.25">
      <c r="A73" s="22" t="s">
        <v>505</v>
      </c>
      <c r="B73" s="23"/>
      <c r="C73" s="23" t="str">
        <f>C1</f>
        <v>調査対象期間：令和3年4月1日〜令和4年3月31日</v>
      </c>
      <c r="D73" s="23"/>
      <c r="E73" s="23"/>
      <c r="F73" s="23"/>
      <c r="G73" s="23"/>
      <c r="H73" s="23"/>
    </row>
    <row r="74" ht="14.25">
      <c r="A74" s="24"/>
    </row>
    <row r="75" ht="16.5" customHeight="1">
      <c r="A75" s="20" t="s">
        <v>272</v>
      </c>
    </row>
    <row r="76" ht="16.5" customHeight="1">
      <c r="H76" s="21"/>
    </row>
    <row r="77" ht="16.5" customHeight="1" thickBot="1">
      <c r="H77" s="21" t="s">
        <v>271</v>
      </c>
    </row>
    <row r="78" spans="1:8" ht="21" customHeight="1">
      <c r="A78" s="72" t="s">
        <v>97</v>
      </c>
      <c r="B78" s="272" t="s">
        <v>98</v>
      </c>
      <c r="C78" s="63" t="s">
        <v>11</v>
      </c>
      <c r="D78" s="164" t="s">
        <v>99</v>
      </c>
      <c r="E78" s="164" t="s">
        <v>225</v>
      </c>
      <c r="F78" s="45" t="s">
        <v>100</v>
      </c>
      <c r="G78" s="186" t="s">
        <v>145</v>
      </c>
      <c r="H78" s="47" t="s">
        <v>101</v>
      </c>
    </row>
    <row r="79" spans="1:8" ht="18.75" customHeight="1" thickBot="1">
      <c r="A79" s="42"/>
      <c r="B79" s="273" t="s">
        <v>180</v>
      </c>
      <c r="C79" s="39" t="s">
        <v>33</v>
      </c>
      <c r="D79" s="165" t="s">
        <v>239</v>
      </c>
      <c r="E79" s="166" t="s">
        <v>226</v>
      </c>
      <c r="F79" s="49" t="s">
        <v>247</v>
      </c>
      <c r="G79" s="40"/>
      <c r="H79" s="51"/>
    </row>
    <row r="80" spans="1:8" ht="30" customHeight="1">
      <c r="A80" s="52" t="s">
        <v>198</v>
      </c>
      <c r="B80" s="269"/>
      <c r="C80" s="37"/>
      <c r="D80" s="37"/>
      <c r="E80" s="37"/>
      <c r="F80" s="53"/>
      <c r="G80" s="179"/>
      <c r="H80" s="52">
        <f aca="true" t="shared" si="4" ref="H80:H103">SUM(B80:G80)</f>
        <v>0</v>
      </c>
    </row>
    <row r="81" spans="1:8" ht="30" customHeight="1">
      <c r="A81" s="52" t="s">
        <v>199</v>
      </c>
      <c r="B81" s="269"/>
      <c r="C81" s="37"/>
      <c r="D81" s="37"/>
      <c r="E81" s="37"/>
      <c r="F81" s="53"/>
      <c r="G81" s="179"/>
      <c r="H81" s="52">
        <f t="shared" si="4"/>
        <v>0</v>
      </c>
    </row>
    <row r="82" spans="1:8" ht="30" customHeight="1">
      <c r="A82" s="52" t="s">
        <v>200</v>
      </c>
      <c r="B82" s="269"/>
      <c r="C82" s="54"/>
      <c r="D82" s="37"/>
      <c r="E82" s="37"/>
      <c r="F82" s="183"/>
      <c r="G82" s="180"/>
      <c r="H82" s="52">
        <f t="shared" si="4"/>
        <v>0</v>
      </c>
    </row>
    <row r="83" spans="1:8" ht="30" customHeight="1">
      <c r="A83" s="52" t="s">
        <v>201</v>
      </c>
      <c r="B83" s="269"/>
      <c r="C83" s="54"/>
      <c r="D83" s="54"/>
      <c r="E83" s="54"/>
      <c r="F83" s="53"/>
      <c r="G83" s="179"/>
      <c r="H83" s="52">
        <f t="shared" si="4"/>
        <v>0</v>
      </c>
    </row>
    <row r="84" spans="1:8" ht="30" customHeight="1">
      <c r="A84" s="52" t="s">
        <v>202</v>
      </c>
      <c r="B84" s="269"/>
      <c r="C84" s="54"/>
      <c r="D84" s="54"/>
      <c r="E84" s="54"/>
      <c r="F84" s="53"/>
      <c r="G84" s="179"/>
      <c r="H84" s="52">
        <f t="shared" si="4"/>
        <v>0</v>
      </c>
    </row>
    <row r="85" spans="1:8" ht="30" customHeight="1">
      <c r="A85" s="52" t="s">
        <v>203</v>
      </c>
      <c r="B85" s="269"/>
      <c r="C85" s="54"/>
      <c r="D85" s="54"/>
      <c r="E85" s="54"/>
      <c r="F85" s="53"/>
      <c r="G85" s="179"/>
      <c r="H85" s="52">
        <f t="shared" si="4"/>
        <v>0</v>
      </c>
    </row>
    <row r="86" spans="1:8" ht="30" customHeight="1">
      <c r="A86" s="52" t="s">
        <v>204</v>
      </c>
      <c r="B86" s="269"/>
      <c r="C86" s="54"/>
      <c r="D86" s="54"/>
      <c r="E86" s="54"/>
      <c r="F86" s="53"/>
      <c r="G86" s="179"/>
      <c r="H86" s="52">
        <f t="shared" si="4"/>
        <v>0</v>
      </c>
    </row>
    <row r="87" spans="1:8" ht="30" customHeight="1">
      <c r="A87" s="52" t="s">
        <v>205</v>
      </c>
      <c r="B87" s="269"/>
      <c r="C87" s="54"/>
      <c r="D87" s="54"/>
      <c r="E87" s="54"/>
      <c r="F87" s="53"/>
      <c r="G87" s="179"/>
      <c r="H87" s="52">
        <f t="shared" si="4"/>
        <v>0</v>
      </c>
    </row>
    <row r="88" spans="1:8" ht="30" customHeight="1">
      <c r="A88" s="52" t="s">
        <v>206</v>
      </c>
      <c r="B88" s="269"/>
      <c r="C88" s="54"/>
      <c r="D88" s="54"/>
      <c r="E88" s="54"/>
      <c r="F88" s="53"/>
      <c r="G88" s="179"/>
      <c r="H88" s="52">
        <f t="shared" si="4"/>
        <v>0</v>
      </c>
    </row>
    <row r="89" spans="1:8" ht="30" customHeight="1">
      <c r="A89" s="52" t="s">
        <v>207</v>
      </c>
      <c r="B89" s="269"/>
      <c r="C89" s="54"/>
      <c r="D89" s="54"/>
      <c r="E89" s="54"/>
      <c r="F89" s="53"/>
      <c r="G89" s="179"/>
      <c r="H89" s="52">
        <f t="shared" si="4"/>
        <v>0</v>
      </c>
    </row>
    <row r="90" spans="1:8" ht="30" customHeight="1">
      <c r="A90" s="52" t="s">
        <v>208</v>
      </c>
      <c r="B90" s="269"/>
      <c r="C90" s="54"/>
      <c r="D90" s="54"/>
      <c r="E90" s="54"/>
      <c r="F90" s="53"/>
      <c r="G90" s="179"/>
      <c r="H90" s="52">
        <f t="shared" si="4"/>
        <v>0</v>
      </c>
    </row>
    <row r="91" spans="1:8" ht="30" customHeight="1">
      <c r="A91" s="52" t="s">
        <v>209</v>
      </c>
      <c r="B91" s="269"/>
      <c r="C91" s="54"/>
      <c r="D91" s="54"/>
      <c r="E91" s="54"/>
      <c r="F91" s="53"/>
      <c r="G91" s="179"/>
      <c r="H91" s="52">
        <f t="shared" si="4"/>
        <v>0</v>
      </c>
    </row>
    <row r="92" spans="1:8" ht="30" customHeight="1">
      <c r="A92" s="134" t="s">
        <v>210</v>
      </c>
      <c r="B92" s="259"/>
      <c r="C92" s="97"/>
      <c r="D92" s="97"/>
      <c r="E92" s="151"/>
      <c r="F92" s="96"/>
      <c r="G92" s="181"/>
      <c r="H92" s="52">
        <f t="shared" si="4"/>
        <v>0</v>
      </c>
    </row>
    <row r="93" spans="1:8" ht="30" customHeight="1">
      <c r="A93" s="134" t="s">
        <v>211</v>
      </c>
      <c r="B93" s="259"/>
      <c r="C93" s="97"/>
      <c r="D93" s="97"/>
      <c r="E93" s="151"/>
      <c r="F93" s="96"/>
      <c r="G93" s="181"/>
      <c r="H93" s="52">
        <f t="shared" si="4"/>
        <v>0</v>
      </c>
    </row>
    <row r="94" spans="1:8" ht="30" customHeight="1">
      <c r="A94" s="134" t="s">
        <v>212</v>
      </c>
      <c r="B94" s="259"/>
      <c r="C94" s="97"/>
      <c r="D94" s="97"/>
      <c r="E94" s="151"/>
      <c r="F94" s="96"/>
      <c r="G94" s="181"/>
      <c r="H94" s="52">
        <f t="shared" si="4"/>
        <v>0</v>
      </c>
    </row>
    <row r="95" spans="1:8" ht="30" customHeight="1">
      <c r="A95" s="134" t="s">
        <v>213</v>
      </c>
      <c r="B95" s="259"/>
      <c r="C95" s="97"/>
      <c r="D95" s="97"/>
      <c r="E95" s="151"/>
      <c r="F95" s="96"/>
      <c r="G95" s="181"/>
      <c r="H95" s="52">
        <f t="shared" si="4"/>
        <v>0</v>
      </c>
    </row>
    <row r="96" spans="1:8" ht="30" customHeight="1">
      <c r="A96" s="134" t="s">
        <v>214</v>
      </c>
      <c r="B96" s="259"/>
      <c r="C96" s="97"/>
      <c r="D96" s="97"/>
      <c r="E96" s="151"/>
      <c r="F96" s="96"/>
      <c r="G96" s="181"/>
      <c r="H96" s="52">
        <f t="shared" si="4"/>
        <v>0</v>
      </c>
    </row>
    <row r="97" spans="1:8" ht="30" customHeight="1">
      <c r="A97" s="134" t="s">
        <v>215</v>
      </c>
      <c r="B97" s="259"/>
      <c r="C97" s="97"/>
      <c r="D97" s="97"/>
      <c r="E97" s="151"/>
      <c r="F97" s="96"/>
      <c r="G97" s="181"/>
      <c r="H97" s="52">
        <f t="shared" si="4"/>
        <v>0</v>
      </c>
    </row>
    <row r="98" spans="1:8" ht="30" customHeight="1">
      <c r="A98" s="134" t="s">
        <v>216</v>
      </c>
      <c r="B98" s="259"/>
      <c r="C98" s="97"/>
      <c r="D98" s="97"/>
      <c r="E98" s="151"/>
      <c r="F98" s="96"/>
      <c r="G98" s="181"/>
      <c r="H98" s="52">
        <f t="shared" si="4"/>
        <v>0</v>
      </c>
    </row>
    <row r="99" spans="1:8" ht="30" customHeight="1">
      <c r="A99" s="134" t="s">
        <v>217</v>
      </c>
      <c r="B99" s="259"/>
      <c r="C99" s="97"/>
      <c r="D99" s="97"/>
      <c r="E99" s="151"/>
      <c r="F99" s="96"/>
      <c r="G99" s="181"/>
      <c r="H99" s="52">
        <f t="shared" si="4"/>
        <v>0</v>
      </c>
    </row>
    <row r="100" spans="1:8" ht="30" customHeight="1">
      <c r="A100" s="134" t="s">
        <v>218</v>
      </c>
      <c r="B100" s="259"/>
      <c r="C100" s="97"/>
      <c r="D100" s="97"/>
      <c r="E100" s="151"/>
      <c r="F100" s="96"/>
      <c r="G100" s="181"/>
      <c r="H100" s="52">
        <f t="shared" si="4"/>
        <v>0</v>
      </c>
    </row>
    <row r="101" spans="1:8" ht="30" customHeight="1">
      <c r="A101" s="134" t="s">
        <v>219</v>
      </c>
      <c r="B101" s="259"/>
      <c r="C101" s="97"/>
      <c r="D101" s="97"/>
      <c r="E101" s="151"/>
      <c r="F101" s="96"/>
      <c r="G101" s="181"/>
      <c r="H101" s="52">
        <f t="shared" si="4"/>
        <v>0</v>
      </c>
    </row>
    <row r="102" spans="1:8" ht="30" customHeight="1">
      <c r="A102" s="134" t="s">
        <v>220</v>
      </c>
      <c r="B102" s="259"/>
      <c r="C102" s="97"/>
      <c r="D102" s="97"/>
      <c r="E102" s="151"/>
      <c r="F102" s="96"/>
      <c r="G102" s="181"/>
      <c r="H102" s="52">
        <f t="shared" si="4"/>
        <v>0</v>
      </c>
    </row>
    <row r="103" spans="1:8" ht="30" customHeight="1" thickBot="1">
      <c r="A103" s="135" t="s">
        <v>221</v>
      </c>
      <c r="B103" s="270"/>
      <c r="C103" s="117"/>
      <c r="D103" s="117"/>
      <c r="E103" s="152"/>
      <c r="F103" s="184"/>
      <c r="G103" s="182"/>
      <c r="H103" s="52">
        <f t="shared" si="4"/>
        <v>0</v>
      </c>
    </row>
    <row r="104" spans="1:8" ht="30" customHeight="1" thickBot="1">
      <c r="A104" s="35" t="s">
        <v>101</v>
      </c>
      <c r="B104" s="271"/>
      <c r="C104" s="122">
        <f aca="true" t="shared" si="5" ref="C104:H104">SUM(C80:C103)</f>
        <v>0</v>
      </c>
      <c r="D104" s="122">
        <f t="shared" si="5"/>
        <v>0</v>
      </c>
      <c r="E104" s="122">
        <f t="shared" si="5"/>
        <v>0</v>
      </c>
      <c r="F104" s="121">
        <f t="shared" si="5"/>
        <v>0</v>
      </c>
      <c r="G104" s="178">
        <f t="shared" si="5"/>
        <v>0</v>
      </c>
      <c r="H104" s="137">
        <f t="shared" si="5"/>
        <v>0</v>
      </c>
    </row>
    <row r="105" spans="1:8" ht="15.75" customHeight="1">
      <c r="A105" s="73" t="s">
        <v>31</v>
      </c>
      <c r="B105" s="34"/>
      <c r="C105" s="34"/>
      <c r="D105" s="34"/>
      <c r="E105" s="34"/>
      <c r="F105" s="34"/>
      <c r="G105" s="34"/>
      <c r="H105" s="34"/>
    </row>
    <row r="106" spans="1:8" ht="37.5" customHeight="1">
      <c r="A106" s="141" t="s">
        <v>120</v>
      </c>
      <c r="B106" s="34"/>
      <c r="C106" s="34"/>
      <c r="D106" s="34"/>
      <c r="E106" s="34"/>
      <c r="F106" s="34"/>
      <c r="G106" s="34"/>
      <c r="H106" s="34"/>
    </row>
    <row r="107" spans="1:8" ht="15" customHeight="1">
      <c r="A107" s="33"/>
      <c r="B107" s="34"/>
      <c r="C107" s="34"/>
      <c r="D107" s="34"/>
      <c r="E107" s="34"/>
      <c r="F107" s="34"/>
      <c r="G107" s="34"/>
      <c r="H107" s="34"/>
    </row>
    <row r="108" spans="1:8" ht="30" customHeight="1">
      <c r="A108" s="381"/>
      <c r="B108" s="381"/>
      <c r="C108" s="381"/>
      <c r="D108" s="381"/>
      <c r="E108" s="381"/>
      <c r="F108" s="381"/>
      <c r="G108" s="381"/>
      <c r="H108" s="381"/>
    </row>
  </sheetData>
  <sheetProtection/>
  <mergeCells count="3">
    <mergeCell ref="A36:H36"/>
    <mergeCell ref="A72:H72"/>
    <mergeCell ref="A108:H108"/>
  </mergeCells>
  <printOptions horizontalCentered="1"/>
  <pageMargins left="0.19944881889763783" right="0.19944881889763783" top="0.6299212598425197" bottom="0" header="0.51" footer="0.51"/>
  <pageSetup fitToHeight="0" fitToWidth="1" orientation="portrait" paperSize="10" scale="86" r:id="rId1"/>
  <rowBreaks count="2" manualBreakCount="2">
    <brk id="36" max="255" man="1"/>
    <brk id="72"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W17"/>
  <sheetViews>
    <sheetView zoomScalePageLayoutView="0" workbookViewId="0" topLeftCell="A1">
      <selection activeCell="A17" sqref="A17:W17"/>
    </sheetView>
  </sheetViews>
  <sheetFormatPr defaultColWidth="10.59765625" defaultRowHeight="15"/>
  <cols>
    <col min="1" max="1" width="11" style="20" customWidth="1"/>
    <col min="2" max="22" width="9.19921875" style="20" customWidth="1"/>
    <col min="23" max="23" width="12" style="20" customWidth="1"/>
    <col min="24" max="16384" width="10.59765625" style="20" customWidth="1"/>
  </cols>
  <sheetData>
    <row r="1" spans="1:23" ht="14.25">
      <c r="A1" s="22" t="s">
        <v>505</v>
      </c>
      <c r="B1" s="23"/>
      <c r="C1" s="23"/>
      <c r="D1" s="23" t="str">
        <f>'D-1,2 規格別'!C1</f>
        <v>調査対象期間：令和3年4月1日〜令和4年3月31日</v>
      </c>
      <c r="E1" s="23"/>
      <c r="F1" s="23"/>
      <c r="G1" s="23"/>
      <c r="H1" s="23"/>
      <c r="I1" s="23"/>
      <c r="J1" s="23"/>
      <c r="K1" s="23"/>
      <c r="L1" s="23"/>
      <c r="M1" s="23"/>
      <c r="N1" s="23"/>
      <c r="O1" s="23"/>
      <c r="P1" s="23"/>
      <c r="Q1" s="23"/>
      <c r="R1" s="23"/>
      <c r="S1" s="23"/>
      <c r="T1" s="23"/>
      <c r="U1" s="23"/>
      <c r="V1" s="23"/>
      <c r="W1" s="23"/>
    </row>
    <row r="2" ht="14.25">
      <c r="A2" s="24"/>
    </row>
    <row r="3" ht="24.75" customHeight="1">
      <c r="A3" s="20" t="s">
        <v>554</v>
      </c>
    </row>
    <row r="4" ht="16.5" customHeight="1"/>
    <row r="5" ht="16.5" customHeight="1" thickBot="1"/>
    <row r="6" spans="1:23" ht="46.5" customHeight="1" thickBot="1">
      <c r="A6" s="35"/>
      <c r="B6" s="81" t="s">
        <v>43</v>
      </c>
      <c r="C6" s="25" t="s">
        <v>44</v>
      </c>
      <c r="D6" s="25" t="s">
        <v>45</v>
      </c>
      <c r="E6" s="25" t="s">
        <v>46</v>
      </c>
      <c r="F6" s="26" t="s">
        <v>47</v>
      </c>
      <c r="G6" s="26" t="s">
        <v>48</v>
      </c>
      <c r="H6" s="26" t="s">
        <v>49</v>
      </c>
      <c r="I6" s="25" t="s">
        <v>50</v>
      </c>
      <c r="J6" s="25" t="s">
        <v>51</v>
      </c>
      <c r="K6" s="25" t="s">
        <v>52</v>
      </c>
      <c r="L6" s="25" t="s">
        <v>53</v>
      </c>
      <c r="M6" s="25" t="s">
        <v>54</v>
      </c>
      <c r="N6" s="25" t="s">
        <v>55</v>
      </c>
      <c r="O6" s="25" t="s">
        <v>56</v>
      </c>
      <c r="P6" s="25" t="s">
        <v>60</v>
      </c>
      <c r="Q6" s="25" t="s">
        <v>61</v>
      </c>
      <c r="R6" s="25" t="s">
        <v>6</v>
      </c>
      <c r="S6" s="25" t="s">
        <v>7</v>
      </c>
      <c r="T6" s="25" t="s">
        <v>8</v>
      </c>
      <c r="U6" s="25" t="s">
        <v>104</v>
      </c>
      <c r="V6" s="132" t="s">
        <v>105</v>
      </c>
      <c r="W6" s="79" t="s">
        <v>101</v>
      </c>
    </row>
    <row r="7" spans="1:23" ht="48" customHeight="1">
      <c r="A7" s="36" t="s">
        <v>2</v>
      </c>
      <c r="B7" s="299"/>
      <c r="C7" s="299"/>
      <c r="D7" s="299"/>
      <c r="E7" s="299"/>
      <c r="F7" s="299"/>
      <c r="G7" s="299"/>
      <c r="H7" s="299"/>
      <c r="I7" s="299"/>
      <c r="J7" s="299"/>
      <c r="K7" s="299"/>
      <c r="L7" s="299"/>
      <c r="M7" s="299"/>
      <c r="N7" s="299"/>
      <c r="O7" s="299"/>
      <c r="P7" s="299"/>
      <c r="Q7" s="299"/>
      <c r="R7" s="299"/>
      <c r="S7" s="299"/>
      <c r="T7" s="299"/>
      <c r="U7" s="299"/>
      <c r="V7" s="300"/>
      <c r="W7" s="300">
        <f>SUM(B7:V7)</f>
        <v>0</v>
      </c>
    </row>
    <row r="8" spans="1:23" ht="48" customHeight="1" thickBot="1">
      <c r="A8" s="32" t="s">
        <v>3</v>
      </c>
      <c r="B8" s="301"/>
      <c r="C8" s="301"/>
      <c r="D8" s="301"/>
      <c r="E8" s="301"/>
      <c r="F8" s="301"/>
      <c r="G8" s="301"/>
      <c r="H8" s="301"/>
      <c r="I8" s="301"/>
      <c r="J8" s="301"/>
      <c r="K8" s="301"/>
      <c r="L8" s="301"/>
      <c r="M8" s="301"/>
      <c r="N8" s="301"/>
      <c r="O8" s="301"/>
      <c r="P8" s="301"/>
      <c r="Q8" s="301"/>
      <c r="R8" s="301"/>
      <c r="S8" s="301"/>
      <c r="T8" s="301"/>
      <c r="U8" s="301"/>
      <c r="V8" s="302"/>
      <c r="W8" s="302">
        <f>SUM(B8:V8)</f>
        <v>0</v>
      </c>
    </row>
    <row r="9" spans="1:23" ht="48" customHeight="1" thickBot="1">
      <c r="A9" s="7" t="s">
        <v>101</v>
      </c>
      <c r="B9" s="305">
        <f>SUM(B7:B8)</f>
        <v>0</v>
      </c>
      <c r="C9" s="305">
        <f aca="true" t="shared" si="0" ref="C9:W9">SUM(C7:C8)</f>
        <v>0</v>
      </c>
      <c r="D9" s="305">
        <f>SUM(D7:D8)</f>
        <v>0</v>
      </c>
      <c r="E9" s="305">
        <f t="shared" si="0"/>
        <v>0</v>
      </c>
      <c r="F9" s="305">
        <f t="shared" si="0"/>
        <v>0</v>
      </c>
      <c r="G9" s="305">
        <f t="shared" si="0"/>
        <v>0</v>
      </c>
      <c r="H9" s="305">
        <f t="shared" si="0"/>
        <v>0</v>
      </c>
      <c r="I9" s="305">
        <f t="shared" si="0"/>
        <v>0</v>
      </c>
      <c r="J9" s="305">
        <f t="shared" si="0"/>
        <v>0</v>
      </c>
      <c r="K9" s="305">
        <f t="shared" si="0"/>
        <v>0</v>
      </c>
      <c r="L9" s="305">
        <f t="shared" si="0"/>
        <v>0</v>
      </c>
      <c r="M9" s="305">
        <f t="shared" si="0"/>
        <v>0</v>
      </c>
      <c r="N9" s="305">
        <f t="shared" si="0"/>
        <v>0</v>
      </c>
      <c r="O9" s="305">
        <f t="shared" si="0"/>
        <v>0</v>
      </c>
      <c r="P9" s="305">
        <f t="shared" si="0"/>
        <v>0</v>
      </c>
      <c r="Q9" s="305">
        <f t="shared" si="0"/>
        <v>0</v>
      </c>
      <c r="R9" s="305">
        <f t="shared" si="0"/>
        <v>0</v>
      </c>
      <c r="S9" s="305">
        <f t="shared" si="0"/>
        <v>0</v>
      </c>
      <c r="T9" s="305">
        <f t="shared" si="0"/>
        <v>0</v>
      </c>
      <c r="U9" s="305">
        <f t="shared" si="0"/>
        <v>0</v>
      </c>
      <c r="V9" s="305">
        <f t="shared" si="0"/>
        <v>0</v>
      </c>
      <c r="W9" s="306">
        <f t="shared" si="0"/>
        <v>0</v>
      </c>
    </row>
    <row r="10" spans="1:23" ht="18" customHeight="1">
      <c r="A10" s="33"/>
      <c r="B10" s="34"/>
      <c r="C10" s="34"/>
      <c r="D10" s="34"/>
      <c r="E10" s="34"/>
      <c r="F10" s="34"/>
      <c r="G10" s="34"/>
      <c r="H10" s="34"/>
      <c r="I10" s="34"/>
      <c r="J10" s="34"/>
      <c r="K10" s="34"/>
      <c r="L10" s="34"/>
      <c r="M10" s="34"/>
      <c r="N10" s="34"/>
      <c r="O10" s="34"/>
      <c r="P10" s="34"/>
      <c r="Q10" s="34"/>
      <c r="R10" s="34"/>
      <c r="S10" s="34"/>
      <c r="T10" s="34"/>
      <c r="U10" s="34"/>
      <c r="V10" s="34"/>
      <c r="W10" s="34"/>
    </row>
    <row r="11" spans="1:23" ht="18" customHeight="1">
      <c r="A11" s="33"/>
      <c r="B11" s="34"/>
      <c r="C11" s="34"/>
      <c r="D11" s="34"/>
      <c r="E11" s="34"/>
      <c r="F11" s="34"/>
      <c r="G11" s="34"/>
      <c r="H11" s="34"/>
      <c r="I11" s="34"/>
      <c r="J11" s="34"/>
      <c r="K11" s="34"/>
      <c r="L11" s="34"/>
      <c r="M11" s="34"/>
      <c r="N11" s="34"/>
      <c r="O11" s="34"/>
      <c r="P11" s="34"/>
      <c r="Q11" s="34"/>
      <c r="R11" s="34"/>
      <c r="S11" s="34"/>
      <c r="T11" s="34"/>
      <c r="U11" s="34"/>
      <c r="V11" s="34"/>
      <c r="W11" s="34"/>
    </row>
    <row r="12" ht="14.25">
      <c r="A12" s="24"/>
    </row>
    <row r="14" spans="1:23" ht="18" customHeight="1">
      <c r="A14" s="33"/>
      <c r="B14" s="34"/>
      <c r="C14" s="34"/>
      <c r="D14" s="34"/>
      <c r="E14" s="34"/>
      <c r="F14" s="34"/>
      <c r="G14" s="34"/>
      <c r="H14" s="34"/>
      <c r="I14" s="34"/>
      <c r="J14" s="34"/>
      <c r="K14" s="34"/>
      <c r="L14" s="34"/>
      <c r="M14" s="34"/>
      <c r="N14" s="34"/>
      <c r="O14" s="34"/>
      <c r="P14" s="34"/>
      <c r="Q14" s="34"/>
      <c r="R14" s="34"/>
      <c r="S14" s="34"/>
      <c r="T14" s="34"/>
      <c r="U14" s="34"/>
      <c r="V14" s="34"/>
      <c r="W14" s="34"/>
    </row>
    <row r="15" spans="1:23" ht="18" customHeight="1">
      <c r="A15" s="33"/>
      <c r="B15" s="34"/>
      <c r="C15" s="34"/>
      <c r="D15" s="34"/>
      <c r="E15" s="34"/>
      <c r="F15" s="34"/>
      <c r="G15" s="34"/>
      <c r="H15" s="34"/>
      <c r="I15" s="34"/>
      <c r="J15" s="34"/>
      <c r="K15" s="34"/>
      <c r="L15" s="34"/>
      <c r="M15" s="34"/>
      <c r="N15" s="34"/>
      <c r="O15" s="34"/>
      <c r="P15" s="34"/>
      <c r="Q15" s="34"/>
      <c r="R15" s="34"/>
      <c r="S15" s="34"/>
      <c r="T15" s="34"/>
      <c r="U15" s="34"/>
      <c r="V15" s="34"/>
      <c r="W15" s="34"/>
    </row>
    <row r="17" spans="1:23" ht="14.25">
      <c r="A17" s="382"/>
      <c r="B17" s="382"/>
      <c r="C17" s="382"/>
      <c r="D17" s="382"/>
      <c r="E17" s="382"/>
      <c r="F17" s="382"/>
      <c r="G17" s="382"/>
      <c r="H17" s="382"/>
      <c r="I17" s="382"/>
      <c r="J17" s="382"/>
      <c r="K17" s="382"/>
      <c r="L17" s="382"/>
      <c r="M17" s="382"/>
      <c r="N17" s="382"/>
      <c r="O17" s="382"/>
      <c r="P17" s="382"/>
      <c r="Q17" s="382"/>
      <c r="R17" s="382"/>
      <c r="S17" s="382"/>
      <c r="T17" s="382"/>
      <c r="U17" s="382"/>
      <c r="V17" s="382"/>
      <c r="W17" s="382"/>
    </row>
  </sheetData>
  <sheetProtection/>
  <mergeCells count="1">
    <mergeCell ref="A17:W17"/>
  </mergeCells>
  <printOptions horizontalCentered="1"/>
  <pageMargins left="0.2" right="0.2" top="0.59" bottom="0.15000000000000002" header="0.51" footer="0.51"/>
  <pageSetup fitToHeight="1" fitToWidth="1" orientation="landscape" paperSize="10" scale="6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Susumu Omokawa, M.D.</dc:creator>
  <cp:keywords/>
  <dc:description/>
  <cp:lastModifiedBy>寺田亨</cp:lastModifiedBy>
  <cp:lastPrinted>2022-05-16T07:20:50Z</cp:lastPrinted>
  <dcterms:created xsi:type="dcterms:W3CDTF">2007-09-11T04:33:20Z</dcterms:created>
  <dcterms:modified xsi:type="dcterms:W3CDTF">2022-05-16T07:21:59Z</dcterms:modified>
  <cp:category/>
  <cp:version/>
  <cp:contentType/>
  <cp:contentStatus/>
</cp:coreProperties>
</file>