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639CF359-6D2A-46A3-8184-3E87C705818A}" xr6:coauthVersionLast="47" xr6:coauthVersionMax="47" xr10:uidLastSave="{00000000-0000-0000-0000-000000000000}"/>
  <bookViews>
    <workbookView xWindow="750" yWindow="1920" windowWidth="15750" windowHeight="12840" xr2:uid="{81EAE33C-9E3A-4368-B958-74A544D2797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C20" i="1"/>
  <c r="E15" i="1"/>
  <c r="C15" i="1"/>
  <c r="D15" i="1"/>
  <c r="I10" i="1"/>
  <c r="I8" i="1"/>
  <c r="H8" i="1"/>
  <c r="H5" i="1"/>
  <c r="F7" i="1"/>
  <c r="I7" i="1" s="1"/>
  <c r="F5" i="1"/>
  <c r="I5" i="1" s="1"/>
  <c r="C11" i="1"/>
  <c r="F4" i="1"/>
  <c r="G4" i="1" s="1"/>
  <c r="F10" i="1"/>
  <c r="E11" i="1"/>
  <c r="D11" i="1"/>
  <c r="F9" i="1"/>
  <c r="F15" i="1" s="1"/>
  <c r="F8" i="1"/>
  <c r="F6" i="1"/>
  <c r="G6" i="1" s="1"/>
  <c r="G5" i="1" l="1"/>
  <c r="H10" i="1"/>
  <c r="G20" i="1"/>
  <c r="F11" i="1"/>
  <c r="I11" i="1" s="1"/>
  <c r="H11" i="1"/>
  <c r="G15" i="1"/>
  <c r="G8" i="1"/>
  <c r="G7" i="1"/>
  <c r="I4" i="1"/>
  <c r="H4" i="1"/>
  <c r="H9" i="1"/>
  <c r="I9" i="1"/>
  <c r="F20" i="1"/>
  <c r="G9" i="1"/>
  <c r="H6" i="1"/>
  <c r="I6" i="1"/>
  <c r="H7" i="1"/>
  <c r="G10" i="1" l="1"/>
</calcChain>
</file>

<file path=xl/sharedStrings.xml><?xml version="1.0" encoding="utf-8"?>
<sst xmlns="http://schemas.openxmlformats.org/spreadsheetml/2006/main" count="31" uniqueCount="24">
  <si>
    <t>非腫瘍性</t>
  </si>
  <si>
    <t>良性腫瘍</t>
  </si>
  <si>
    <t>悪性腫瘍</t>
  </si>
  <si>
    <t>不適正</t>
  </si>
  <si>
    <t>AUS</t>
  </si>
  <si>
    <t>SUMP</t>
  </si>
  <si>
    <t>悪性疑い</t>
  </si>
  <si>
    <t>悪性</t>
  </si>
  <si>
    <t>症例数</t>
  </si>
  <si>
    <t>ROM (%)</t>
  </si>
  <si>
    <t>RON (%)</t>
  </si>
  <si>
    <t>％</t>
    <phoneticPr fontId="1"/>
  </si>
  <si>
    <t>組織診断</t>
    <rPh sb="0" eb="4">
      <t>ソシキシンダン</t>
    </rPh>
    <phoneticPr fontId="1"/>
  </si>
  <si>
    <t>ミラノシステム</t>
    <phoneticPr fontId="1"/>
  </si>
  <si>
    <t>計</t>
    <rPh sb="0" eb="1">
      <t>ケイ</t>
    </rPh>
    <phoneticPr fontId="1"/>
  </si>
  <si>
    <t>悪性に対する精度（％）(AUS,SUMPをのぞく）</t>
    <rPh sb="0" eb="2">
      <t>アクセイ</t>
    </rPh>
    <rPh sb="3" eb="4">
      <t>タイ</t>
    </rPh>
    <rPh sb="6" eb="8">
      <t>セイド</t>
    </rPh>
    <phoneticPr fontId="1"/>
  </si>
  <si>
    <t>腫瘍に対する精度（％）（AUSをのぞく）</t>
    <rPh sb="0" eb="2">
      <t>シュヨウ</t>
    </rPh>
    <rPh sb="3" eb="4">
      <t>タイ</t>
    </rPh>
    <rPh sb="6" eb="8">
      <t>セイド</t>
    </rPh>
    <phoneticPr fontId="1"/>
  </si>
  <si>
    <t>感度</t>
    <rPh sb="0" eb="2">
      <t>カンド</t>
    </rPh>
    <phoneticPr fontId="1"/>
  </si>
  <si>
    <t>特異度</t>
    <rPh sb="0" eb="3">
      <t>トクイド</t>
    </rPh>
    <phoneticPr fontId="1"/>
  </si>
  <si>
    <t>正診率</t>
    <rPh sb="0" eb="3">
      <t>セイシンリツ</t>
    </rPh>
    <phoneticPr fontId="1"/>
  </si>
  <si>
    <t>PPV</t>
    <phoneticPr fontId="1"/>
  </si>
  <si>
    <t>NPV</t>
    <phoneticPr fontId="1"/>
  </si>
  <si>
    <t>m</t>
    <phoneticPr fontId="1"/>
  </si>
  <si>
    <t>唾液腺細胞診精度管理表（緑色の部分の数値を入力してください）</t>
    <rPh sb="0" eb="3">
      <t>ダエキセン</t>
    </rPh>
    <rPh sb="3" eb="6">
      <t>サイボウシン</t>
    </rPh>
    <rPh sb="6" eb="11">
      <t>セイドカンリヒョウ</t>
    </rPh>
    <rPh sb="12" eb="13">
      <t>ミドリ</t>
    </rPh>
    <rPh sb="13" eb="14">
      <t>イロ</t>
    </rPh>
    <rPh sb="15" eb="17">
      <t>ブブン</t>
    </rPh>
    <rPh sb="18" eb="20">
      <t>スウチ</t>
    </rPh>
    <rPh sb="21" eb="2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</si>
</sst>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2"/>
      <color theme="1"/>
      <name val="Times New Roman"/>
      <family val="1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B38D-A97A-4137-A936-8A79A6B25DF8}">
  <dimension ref="A1:I20"/>
  <sheetViews>
    <sheetView tabSelected="1" workbookViewId="0">
      <selection activeCell="B1" sqref="B1:I1"/>
    </sheetView>
  </sheetViews>
  <sheetFormatPr defaultRowHeight="18.75" x14ac:dyDescent="0.4"/>
  <cols>
    <col min="1" max="1" width="6.25" customWidth="1"/>
  </cols>
  <sheetData>
    <row r="1" spans="1:9" x14ac:dyDescent="0.4">
      <c r="A1" s="8"/>
      <c r="B1" s="14" t="s">
        <v>23</v>
      </c>
      <c r="C1" s="14"/>
      <c r="D1" s="14"/>
      <c r="E1" s="14"/>
      <c r="F1" s="14"/>
      <c r="G1" s="14"/>
      <c r="H1" s="14"/>
      <c r="I1" s="14"/>
    </row>
    <row r="2" spans="1:9" x14ac:dyDescent="0.4">
      <c r="A2" s="7"/>
      <c r="B2" s="1" t="s">
        <v>22</v>
      </c>
      <c r="C2" s="14" t="s">
        <v>12</v>
      </c>
      <c r="D2" s="14"/>
      <c r="E2" s="14"/>
      <c r="F2" s="1"/>
      <c r="G2" s="1"/>
      <c r="H2" s="1"/>
      <c r="I2" s="1"/>
    </row>
    <row r="3" spans="1:9" ht="19.5" x14ac:dyDescent="0.4">
      <c r="A3" s="7"/>
      <c r="B3" s="1"/>
      <c r="C3" s="2" t="s">
        <v>0</v>
      </c>
      <c r="D3" s="2" t="s">
        <v>1</v>
      </c>
      <c r="E3" s="2" t="s">
        <v>2</v>
      </c>
      <c r="F3" s="3" t="s">
        <v>8</v>
      </c>
      <c r="G3" s="3" t="s">
        <v>11</v>
      </c>
      <c r="H3" s="4" t="s">
        <v>9</v>
      </c>
      <c r="I3" s="4" t="s">
        <v>10</v>
      </c>
    </row>
    <row r="4" spans="1:9" ht="19.5" x14ac:dyDescent="0.4">
      <c r="A4" s="15" t="s">
        <v>13</v>
      </c>
      <c r="B4" s="2" t="s">
        <v>3</v>
      </c>
      <c r="C4" s="9"/>
      <c r="D4" s="9"/>
      <c r="E4" s="9"/>
      <c r="F4" s="1">
        <f t="shared" ref="F4:F11" si="0">C4+D4+E4</f>
        <v>0</v>
      </c>
      <c r="G4" s="1" t="e">
        <f>F4/F10*100</f>
        <v>#DIV/0!</v>
      </c>
      <c r="H4" s="1" t="e">
        <f t="shared" ref="H4:H11" si="1">E4/F4*100</f>
        <v>#DIV/0!</v>
      </c>
      <c r="I4" s="1" t="e">
        <f t="shared" ref="I4:I11" si="2">(D4+E4)/F4*100</f>
        <v>#DIV/0!</v>
      </c>
    </row>
    <row r="5" spans="1:9" ht="19.5" x14ac:dyDescent="0.4">
      <c r="A5" s="15"/>
      <c r="B5" s="2" t="s">
        <v>0</v>
      </c>
      <c r="C5" s="9"/>
      <c r="D5" s="9"/>
      <c r="E5" s="9"/>
      <c r="F5" s="1">
        <f t="shared" si="0"/>
        <v>0</v>
      </c>
      <c r="G5" s="1" t="e">
        <f>F5/F10*100</f>
        <v>#DIV/0!</v>
      </c>
      <c r="H5" s="1" t="e">
        <f t="shared" si="1"/>
        <v>#DIV/0!</v>
      </c>
      <c r="I5" s="1" t="e">
        <f t="shared" si="2"/>
        <v>#DIV/0!</v>
      </c>
    </row>
    <row r="6" spans="1:9" x14ac:dyDescent="0.4">
      <c r="A6" s="15"/>
      <c r="B6" s="5" t="s">
        <v>4</v>
      </c>
      <c r="C6" s="9"/>
      <c r="D6" s="9"/>
      <c r="E6" s="9"/>
      <c r="F6" s="1">
        <f t="shared" si="0"/>
        <v>0</v>
      </c>
      <c r="G6" s="1" t="e">
        <f>F6/F10*100</f>
        <v>#DIV/0!</v>
      </c>
      <c r="H6" s="1" t="e">
        <f t="shared" si="1"/>
        <v>#DIV/0!</v>
      </c>
      <c r="I6" s="1" t="e">
        <f t="shared" si="2"/>
        <v>#DIV/0!</v>
      </c>
    </row>
    <row r="7" spans="1:9" ht="19.5" x14ac:dyDescent="0.4">
      <c r="A7" s="15"/>
      <c r="B7" s="2" t="s">
        <v>1</v>
      </c>
      <c r="C7" s="9"/>
      <c r="D7" s="9"/>
      <c r="E7" s="9"/>
      <c r="F7" s="1">
        <f t="shared" si="0"/>
        <v>0</v>
      </c>
      <c r="G7" s="1" t="e">
        <f>F7/F11*100</f>
        <v>#DIV/0!</v>
      </c>
      <c r="H7" s="1" t="e">
        <f t="shared" si="1"/>
        <v>#DIV/0!</v>
      </c>
      <c r="I7" s="1" t="e">
        <f t="shared" si="2"/>
        <v>#DIV/0!</v>
      </c>
    </row>
    <row r="8" spans="1:9" x14ac:dyDescent="0.4">
      <c r="A8" s="15"/>
      <c r="B8" s="5" t="s">
        <v>5</v>
      </c>
      <c r="C8" s="9"/>
      <c r="D8" s="9"/>
      <c r="E8" s="9"/>
      <c r="F8" s="1">
        <f t="shared" si="0"/>
        <v>0</v>
      </c>
      <c r="G8" s="1" t="e">
        <f>F8/F11*100</f>
        <v>#DIV/0!</v>
      </c>
      <c r="H8" s="1" t="e">
        <f t="shared" si="1"/>
        <v>#DIV/0!</v>
      </c>
      <c r="I8" s="1" t="e">
        <f t="shared" si="2"/>
        <v>#DIV/0!</v>
      </c>
    </row>
    <row r="9" spans="1:9" ht="19.5" x14ac:dyDescent="0.4">
      <c r="A9" s="15"/>
      <c r="B9" s="2" t="s">
        <v>6</v>
      </c>
      <c r="C9" s="9"/>
      <c r="D9" s="9"/>
      <c r="E9" s="9"/>
      <c r="F9" s="1">
        <f t="shared" si="0"/>
        <v>0</v>
      </c>
      <c r="G9" s="1" t="e">
        <f>F9/F11*100</f>
        <v>#DIV/0!</v>
      </c>
      <c r="H9" s="1" t="e">
        <f t="shared" si="1"/>
        <v>#DIV/0!</v>
      </c>
      <c r="I9" s="1" t="e">
        <f t="shared" si="2"/>
        <v>#DIV/0!</v>
      </c>
    </row>
    <row r="10" spans="1:9" ht="19.5" x14ac:dyDescent="0.4">
      <c r="A10" s="15"/>
      <c r="B10" s="2" t="s">
        <v>7</v>
      </c>
      <c r="C10" s="9"/>
      <c r="D10" s="9"/>
      <c r="E10" s="9"/>
      <c r="F10" s="1">
        <f t="shared" si="0"/>
        <v>0</v>
      </c>
      <c r="G10" s="1" t="e">
        <f>F10/F11*100</f>
        <v>#DIV/0!</v>
      </c>
      <c r="H10" s="1" t="e">
        <f t="shared" si="1"/>
        <v>#DIV/0!</v>
      </c>
      <c r="I10" s="1" t="e">
        <f t="shared" si="2"/>
        <v>#DIV/0!</v>
      </c>
    </row>
    <row r="11" spans="1:9" ht="19.5" x14ac:dyDescent="0.4">
      <c r="A11" s="16"/>
      <c r="B11" s="6" t="s">
        <v>14</v>
      </c>
      <c r="C11" s="1">
        <f>C4+C5+C6+C7+C8+C9+C10</f>
        <v>0</v>
      </c>
      <c r="D11" s="1">
        <f>D4+D5+D6+D7+D8+D9+D10</f>
        <v>0</v>
      </c>
      <c r="E11" s="1">
        <f>E4+E5+E6+E7+E8+E9+E10</f>
        <v>0</v>
      </c>
      <c r="F11" s="1">
        <f t="shared" si="0"/>
        <v>0</v>
      </c>
      <c r="G11" s="1"/>
      <c r="H11" s="1" t="e">
        <f t="shared" si="1"/>
        <v>#DIV/0!</v>
      </c>
      <c r="I11" s="1" t="e">
        <f t="shared" si="2"/>
        <v>#DIV/0!</v>
      </c>
    </row>
    <row r="13" spans="1:9" x14ac:dyDescent="0.4">
      <c r="C13" s="11" t="s">
        <v>15</v>
      </c>
      <c r="D13" s="12"/>
      <c r="E13" s="12"/>
      <c r="F13" s="12"/>
      <c r="G13" s="13"/>
    </row>
    <row r="14" spans="1:9" x14ac:dyDescent="0.4">
      <c r="C14" s="10" t="s">
        <v>17</v>
      </c>
      <c r="D14" s="10" t="s">
        <v>18</v>
      </c>
      <c r="E14" s="10" t="s">
        <v>19</v>
      </c>
      <c r="F14" s="10" t="s">
        <v>20</v>
      </c>
      <c r="G14" s="10" t="s">
        <v>21</v>
      </c>
    </row>
    <row r="15" spans="1:9" x14ac:dyDescent="0.4">
      <c r="C15" s="1" t="e">
        <f>(E9+E10)/(E5+E7+E9+E10)*100</f>
        <v>#DIV/0!</v>
      </c>
      <c r="D15" s="1" t="e">
        <f>(C5+D5+C7+D7)/(C5+D5+C7+D7+C9+D9+C10+D10)*100</f>
        <v>#DIV/0!</v>
      </c>
      <c r="E15" s="1" t="e">
        <f>(C5+D5+C7+D7+E9+E10)/(C5+D5+E5+C7+D7+E7+C9+D9+E9+C10+D10+E10)*100</f>
        <v>#DIV/0!</v>
      </c>
      <c r="F15" s="1" t="e">
        <f>(E9+E10)/(F9+F10)*100</f>
        <v>#DIV/0!</v>
      </c>
      <c r="G15" s="1" t="e">
        <f>(C5+D5+C7+D7)/(F5+F7)*100</f>
        <v>#DIV/0!</v>
      </c>
    </row>
    <row r="18" spans="3:7" x14ac:dyDescent="0.4">
      <c r="C18" s="11" t="s">
        <v>16</v>
      </c>
      <c r="D18" s="12"/>
      <c r="E18" s="12"/>
      <c r="F18" s="12"/>
      <c r="G18" s="13"/>
    </row>
    <row r="19" spans="3:7" x14ac:dyDescent="0.4">
      <c r="C19" s="10" t="s">
        <v>17</v>
      </c>
      <c r="D19" s="10" t="s">
        <v>18</v>
      </c>
      <c r="E19" s="10" t="s">
        <v>19</v>
      </c>
      <c r="F19" s="10" t="s">
        <v>20</v>
      </c>
      <c r="G19" s="10" t="s">
        <v>21</v>
      </c>
    </row>
    <row r="20" spans="3:7" x14ac:dyDescent="0.4">
      <c r="C20" s="1" t="e">
        <f>(D7+E7+D8+E8+D9+E9+D10+E10)/(D5+E5+D7+E7+D8+E8+D9+E9+D10+E10)*100</f>
        <v>#DIV/0!</v>
      </c>
      <c r="D20" s="1" t="e">
        <f>C5/(C5+C7+C8+C9+C10)*100</f>
        <v>#DIV/0!</v>
      </c>
      <c r="E20" s="1" t="e">
        <f>(C5+D7+E7+D8+E8+D9+E9+D10+E10)/(C5+C7+C8+C9+C10+D5+E5+D7+E7+D8+E8+D9+E9+D10+E10)*100</f>
        <v>#DIV/0!</v>
      </c>
      <c r="F20" s="1" t="e">
        <f>(D7+E7+D8+E8+D9+E9+D10+E10)/(F7+F8+F9+F10)*100</f>
        <v>#DIV/0!</v>
      </c>
      <c r="G20" s="1" t="e">
        <f>C5/F5*100</f>
        <v>#DIV/0!</v>
      </c>
    </row>
  </sheetData>
  <mergeCells count="5">
    <mergeCell ref="C13:G13"/>
    <mergeCell ref="C18:G18"/>
    <mergeCell ref="B1:I1"/>
    <mergeCell ref="C2:E2"/>
    <mergeCell ref="A4:A11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2022-01-14T00:58:32Z</dcterms:created>
  <dcterms:modified xsi:type="dcterms:W3CDTF">2022-01-14T03:01:30Z</dcterms:modified>
</cp:coreProperties>
</file>