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RTS\Desktop\日本磁気共鳴専門技術者認定機構(JMRTS)\dl\"/>
    </mc:Choice>
  </mc:AlternateContent>
  <xr:revisionPtr revIDLastSave="0" documentId="13_ncr:8001_{AC8F7381-BA1E-4938-9802-17A9A0C7788E}" xr6:coauthVersionLast="43" xr6:coauthVersionMax="43" xr10:uidLastSave="{00000000-0000-0000-0000-000000000000}"/>
  <bookViews>
    <workbookView xWindow="7755" yWindow="525" windowWidth="12480" windowHeight="9255" activeTab="1" xr2:uid="{22D32DA0-8922-463B-86C2-9D7ED5469F25}"/>
  </bookViews>
  <sheets>
    <sheet name="認定者の推移グラフ" sheetId="6" r:id="rId1"/>
    <sheet name="年度表" sheetId="7" r:id="rId2"/>
  </sheets>
  <definedNames>
    <definedName name="_xlnm.Print_Area" localSheetId="1">年度表!$B$1:$V$25</definedName>
  </definedNames>
  <calcPr calcId="181029"/>
</workbook>
</file>

<file path=xl/calcChain.xml><?xml version="1.0" encoding="utf-8"?>
<calcChain xmlns="http://schemas.openxmlformats.org/spreadsheetml/2006/main">
  <c r="M33" i="6" l="1"/>
  <c r="M32" i="6"/>
  <c r="L33" i="6"/>
  <c r="L32" i="6"/>
  <c r="G22" i="6"/>
  <c r="F16" i="6"/>
  <c r="F21" i="6"/>
  <c r="H15" i="6"/>
  <c r="H16" i="6" s="1"/>
  <c r="M25" i="6" l="1"/>
  <c r="C24" i="7" l="1"/>
  <c r="B24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C25" i="7"/>
  <c r="AB25" i="7"/>
  <c r="AA25" i="7"/>
  <c r="R25" i="7"/>
  <c r="AD25" i="7" l="1"/>
  <c r="D9" i="6" l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L25" i="6" l="1"/>
  <c r="K36" i="6"/>
  <c r="K34" i="6"/>
  <c r="K33" i="6"/>
  <c r="K32" i="6"/>
  <c r="K31" i="6"/>
  <c r="K30" i="6"/>
  <c r="K29" i="6"/>
  <c r="K28" i="6"/>
  <c r="K27" i="6"/>
  <c r="K26" i="6"/>
  <c r="K25" i="6"/>
  <c r="H9" i="6"/>
  <c r="F9" i="6"/>
  <c r="L26" i="6" s="1"/>
  <c r="Q25" i="7"/>
  <c r="K35" i="6"/>
  <c r="O25" i="7"/>
  <c r="N25" i="7"/>
  <c r="M25" i="7"/>
  <c r="L25" i="7"/>
  <c r="K25" i="7"/>
  <c r="J25" i="7"/>
  <c r="I25" i="7"/>
  <c r="H25" i="7"/>
  <c r="G25" i="7"/>
  <c r="F25" i="7"/>
  <c r="M26" i="6" l="1"/>
  <c r="H10" i="6"/>
  <c r="F10" i="6"/>
  <c r="H11" i="6" l="1"/>
  <c r="M27" i="6"/>
  <c r="F11" i="6"/>
  <c r="L27" i="6"/>
  <c r="H12" i="6" l="1"/>
  <c r="M28" i="6"/>
  <c r="F12" i="6"/>
  <c r="L28" i="6"/>
  <c r="H13" i="6" l="1"/>
  <c r="M29" i="6"/>
  <c r="F13" i="6"/>
  <c r="L29" i="6"/>
  <c r="H14" i="6" l="1"/>
  <c r="M31" i="6" s="1"/>
  <c r="M30" i="6"/>
  <c r="L30" i="6"/>
  <c r="F14" i="6"/>
  <c r="F15" i="6" s="1"/>
  <c r="F20" i="6" l="1"/>
  <c r="L31" i="6"/>
</calcChain>
</file>

<file path=xl/sharedStrings.xml><?xml version="1.0" encoding="utf-8"?>
<sst xmlns="http://schemas.openxmlformats.org/spreadsheetml/2006/main" count="132" uniqueCount="85">
  <si>
    <t>回数</t>
  </si>
  <si>
    <t>認定者</t>
  </si>
  <si>
    <t>更新者</t>
  </si>
  <si>
    <t>上級専門技術者</t>
  </si>
  <si>
    <t>未更新</t>
    <rPh sb="0" eb="3">
      <t>ミコウシン</t>
    </rPh>
    <phoneticPr fontId="3"/>
  </si>
  <si>
    <t>認定者</t>
    <rPh sb="0" eb="3">
      <t>ニンテイシャ</t>
    </rPh>
    <phoneticPr fontId="3"/>
  </si>
  <si>
    <t>更新者</t>
    <rPh sb="0" eb="3">
      <t>コウシンシャ</t>
    </rPh>
    <phoneticPr fontId="3"/>
  </si>
  <si>
    <t>上級専門技術者</t>
    <rPh sb="0" eb="2">
      <t>ジョウキュウ</t>
    </rPh>
    <rPh sb="2" eb="4">
      <t>センモン</t>
    </rPh>
    <rPh sb="4" eb="6">
      <t>ギジュツ</t>
    </rPh>
    <rPh sb="6" eb="7">
      <t>シャ</t>
    </rPh>
    <phoneticPr fontId="3"/>
  </si>
  <si>
    <t>磁気共鳴専門技術者認定試験</t>
    <rPh sb="0" eb="2">
      <t>ジキ</t>
    </rPh>
    <rPh sb="2" eb="4">
      <t>キョウメイ</t>
    </rPh>
    <rPh sb="4" eb="6">
      <t>センモン</t>
    </rPh>
    <rPh sb="6" eb="8">
      <t>ギジュツ</t>
    </rPh>
    <rPh sb="8" eb="9">
      <t>シャ</t>
    </rPh>
    <rPh sb="9" eb="11">
      <t>ニンテイ</t>
    </rPh>
    <rPh sb="11" eb="13">
      <t>シケン</t>
    </rPh>
    <phoneticPr fontId="3"/>
  </si>
  <si>
    <t>第1回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</si>
  <si>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</si>
  <si>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</si>
  <si>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</si>
  <si>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</si>
  <si>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第6回</t>
    <rPh sb="0" eb="1">
      <t>ダイ</t>
    </rPh>
    <rPh sb="2" eb="3">
      <t>カイ</t>
    </rPh>
    <phoneticPr fontId="3"/>
  </si>
  <si>
    <t>第7回</t>
    <rPh sb="0" eb="1">
      <t>ダイ</t>
    </rPh>
    <rPh sb="2" eb="3">
      <t>カイ</t>
    </rPh>
    <phoneticPr fontId="3"/>
  </si>
  <si>
    <t>第8回</t>
    <rPh sb="0" eb="1">
      <t>ダイ</t>
    </rPh>
    <rPh sb="2" eb="3">
      <t>カイ</t>
    </rPh>
    <phoneticPr fontId="3"/>
  </si>
  <si>
    <t>第9回</t>
    <rPh sb="0" eb="1">
      <t>ダイ</t>
    </rPh>
    <rPh sb="2" eb="3">
      <t>カイ</t>
    </rPh>
    <phoneticPr fontId="3"/>
  </si>
  <si>
    <t>第10回</t>
    <rPh sb="0" eb="1">
      <t>ダイ</t>
    </rPh>
    <rPh sb="3" eb="4">
      <t>カイ</t>
    </rPh>
    <phoneticPr fontId="3"/>
  </si>
  <si>
    <t>第11回</t>
    <rPh sb="0" eb="1">
      <t>ダイ</t>
    </rPh>
    <rPh sb="3" eb="4">
      <t>カイ</t>
    </rPh>
    <phoneticPr fontId="3"/>
  </si>
  <si>
    <t>第12回</t>
    <rPh sb="0" eb="1">
      <t>ダイ</t>
    </rPh>
    <rPh sb="3" eb="4">
      <t>カイ</t>
    </rPh>
    <phoneticPr fontId="3"/>
  </si>
  <si>
    <t>鶴見大学</t>
    <rPh sb="0" eb="2">
      <t>ツルミ</t>
    </rPh>
    <rPh sb="2" eb="4">
      <t>ダイガク</t>
    </rPh>
    <phoneticPr fontId="3"/>
  </si>
  <si>
    <t>神戸大学</t>
    <rPh sb="0" eb="2">
      <t>コウベ</t>
    </rPh>
    <rPh sb="2" eb="4">
      <t>ダイガク</t>
    </rPh>
    <phoneticPr fontId="3"/>
  </si>
  <si>
    <t>慶應義塾大学</t>
    <rPh sb="0" eb="2">
      <t>ケイオウ</t>
    </rPh>
    <rPh sb="2" eb="4">
      <t>ギジュク</t>
    </rPh>
    <rPh sb="4" eb="6">
      <t>ダイガク</t>
    </rPh>
    <phoneticPr fontId="3"/>
  </si>
  <si>
    <t>試験回数</t>
    <rPh sb="0" eb="2">
      <t>シケン</t>
    </rPh>
    <rPh sb="2" eb="4">
      <t>カイスウ</t>
    </rPh>
    <phoneticPr fontId="3"/>
  </si>
  <si>
    <t>申請者</t>
    <rPh sb="0" eb="3">
      <t>シンセイシャ</t>
    </rPh>
    <phoneticPr fontId="3"/>
  </si>
  <si>
    <t>受験者</t>
    <rPh sb="0" eb="3">
      <t>ジュケンシャ</t>
    </rPh>
    <phoneticPr fontId="3"/>
  </si>
  <si>
    <t>36(10)</t>
    <phoneticPr fontId="3"/>
  </si>
  <si>
    <t>49(15)</t>
    <phoneticPr fontId="3"/>
  </si>
  <si>
    <t>89(17)</t>
    <phoneticPr fontId="3"/>
  </si>
  <si>
    <t>認定試験</t>
    <rPh sb="0" eb="2">
      <t>ニンテイ</t>
    </rPh>
    <rPh sb="2" eb="4">
      <t>シケン</t>
    </rPh>
    <phoneticPr fontId="3"/>
  </si>
  <si>
    <t>　更新講習会の受講可能年度</t>
    <rPh sb="1" eb="3">
      <t>コウシン</t>
    </rPh>
    <rPh sb="3" eb="6">
      <t>コウシュウカイ</t>
    </rPh>
    <rPh sb="7" eb="9">
      <t>ジュコウ</t>
    </rPh>
    <rPh sb="9" eb="11">
      <t>カノウ</t>
    </rPh>
    <rPh sb="11" eb="12">
      <t>ネン</t>
    </rPh>
    <rPh sb="12" eb="13">
      <t>ド</t>
    </rPh>
    <phoneticPr fontId="3"/>
  </si>
  <si>
    <t>　認定更新年度</t>
    <rPh sb="1" eb="3">
      <t>ニンテイ</t>
    </rPh>
    <rPh sb="3" eb="5">
      <t>コウシン</t>
    </rPh>
    <rPh sb="5" eb="6">
      <t>ネン</t>
    </rPh>
    <rPh sb="6" eb="7">
      <t>ド</t>
    </rPh>
    <phoneticPr fontId="3"/>
  </si>
  <si>
    <t>磁気共鳴専門技術者</t>
    <rPh sb="0" eb="2">
      <t>ジキ</t>
    </rPh>
    <rPh sb="2" eb="4">
      <t>キョウメイ</t>
    </rPh>
    <rPh sb="4" eb="6">
      <t>センモン</t>
    </rPh>
    <rPh sb="6" eb="8">
      <t>ギジュツ</t>
    </rPh>
    <rPh sb="8" eb="9">
      <t>シャ</t>
    </rPh>
    <phoneticPr fontId="3"/>
  </si>
  <si>
    <t>上級</t>
    <rPh sb="0" eb="2">
      <t>ジョウキュウ</t>
    </rPh>
    <phoneticPr fontId="3"/>
  </si>
  <si>
    <t>累　計</t>
    <rPh sb="0" eb="1">
      <t>ルイ</t>
    </rPh>
    <rPh sb="2" eb="3">
      <t>ケイ</t>
    </rPh>
    <phoneticPr fontId="3"/>
  </si>
  <si>
    <t>60(8)</t>
    <phoneticPr fontId="3"/>
  </si>
  <si>
    <t>首都大学東京</t>
    <rPh sb="0" eb="2">
      <t>シュト</t>
    </rPh>
    <rPh sb="2" eb="4">
      <t>ダイガク</t>
    </rPh>
    <rPh sb="4" eb="6">
      <t>トウキョウ</t>
    </rPh>
    <phoneticPr fontId="3"/>
  </si>
  <si>
    <t>失効者</t>
    <rPh sb="0" eb="2">
      <t>シッコウ</t>
    </rPh>
    <rPh sb="2" eb="3">
      <t>シャ</t>
    </rPh>
    <phoneticPr fontId="3"/>
  </si>
  <si>
    <t>第13回</t>
    <rPh sb="0" eb="1">
      <t>ダイ</t>
    </rPh>
    <rPh sb="3" eb="4">
      <t>カイ</t>
    </rPh>
    <phoneticPr fontId="3"/>
  </si>
  <si>
    <t>第14回</t>
    <rPh sb="0" eb="1">
      <t>ダイ</t>
    </rPh>
    <rPh sb="3" eb="4">
      <t>カイ</t>
    </rPh>
    <phoneticPr fontId="3"/>
  </si>
  <si>
    <t>第15回</t>
    <rPh sb="0" eb="1">
      <t>ダイ</t>
    </rPh>
    <rPh sb="3" eb="4">
      <t>カイ</t>
    </rPh>
    <phoneticPr fontId="3"/>
  </si>
  <si>
    <t>38(5)</t>
    <phoneticPr fontId="3"/>
  </si>
  <si>
    <t>大阪医科大学</t>
    <rPh sb="0" eb="2">
      <t>オオサカ</t>
    </rPh>
    <rPh sb="2" eb="4">
      <t>イカ</t>
    </rPh>
    <rPh sb="4" eb="6">
      <t>ダイガク</t>
    </rPh>
    <phoneticPr fontId="3"/>
  </si>
  <si>
    <t>首都大学東京</t>
    <rPh sb="0" eb="4">
      <t>シュトダイガク</t>
    </rPh>
    <rPh sb="4" eb="6">
      <t>トウキョウ</t>
    </rPh>
    <phoneticPr fontId="3"/>
  </si>
  <si>
    <t>第14回</t>
    <phoneticPr fontId="3"/>
  </si>
  <si>
    <t>第15回</t>
    <phoneticPr fontId="3"/>
  </si>
  <si>
    <t>第16回</t>
    <phoneticPr fontId="3"/>
  </si>
  <si>
    <t>第17回</t>
    <rPh sb="0" eb="1">
      <t>ダイ</t>
    </rPh>
    <rPh sb="3" eb="4">
      <t>カイ</t>
    </rPh>
    <phoneticPr fontId="3"/>
  </si>
  <si>
    <t>第16回</t>
    <rPh sb="0" eb="1">
      <t>ダイ</t>
    </rPh>
    <rPh sb="3" eb="4">
      <t>カイ</t>
    </rPh>
    <phoneticPr fontId="3"/>
  </si>
  <si>
    <t>77(14)</t>
    <phoneticPr fontId="3"/>
  </si>
  <si>
    <t>31(12)</t>
    <phoneticPr fontId="3"/>
  </si>
  <si>
    <t>神戸大学</t>
    <rPh sb="0" eb="2">
      <t>コウベ</t>
    </rPh>
    <rPh sb="2" eb="4">
      <t>ダイガク</t>
    </rPh>
    <phoneticPr fontId="3"/>
  </si>
  <si>
    <t>30(8)</t>
    <phoneticPr fontId="3"/>
  </si>
  <si>
    <t>46(15)</t>
    <phoneticPr fontId="3"/>
  </si>
  <si>
    <t>51(2)</t>
    <phoneticPr fontId="3"/>
  </si>
  <si>
    <t>合格者</t>
    <rPh sb="0" eb="3">
      <t>ゴウカクシャ</t>
    </rPh>
    <phoneticPr fontId="3"/>
  </si>
  <si>
    <t>実数</t>
    <rPh sb="0" eb="2">
      <t>ジッスウ</t>
    </rPh>
    <phoneticPr fontId="3"/>
  </si>
  <si>
    <t>第18回</t>
    <rPh sb="0" eb="1">
      <t>ダイ</t>
    </rPh>
    <rPh sb="3" eb="4">
      <t>カイ</t>
    </rPh>
    <phoneticPr fontId="3"/>
  </si>
  <si>
    <t>第19回</t>
    <rPh sb="0" eb="1">
      <t>ダイ</t>
    </rPh>
    <rPh sb="3" eb="4">
      <t>カイ</t>
    </rPh>
    <phoneticPr fontId="3"/>
  </si>
  <si>
    <t>第20回</t>
    <rPh sb="0" eb="1">
      <t>ダイ</t>
    </rPh>
    <rPh sb="3" eb="4">
      <t>カイ</t>
    </rPh>
    <phoneticPr fontId="3"/>
  </si>
  <si>
    <t>年次</t>
    <rPh sb="0" eb="2">
      <t>ネンジ</t>
    </rPh>
    <phoneticPr fontId="3"/>
  </si>
  <si>
    <t>合格率</t>
    <rPh sb="0" eb="3">
      <t>ゴウカクリツ</t>
    </rPh>
    <phoneticPr fontId="3"/>
  </si>
  <si>
    <t>申請者総数</t>
    <rPh sb="0" eb="3">
      <t>シンセイシャ</t>
    </rPh>
    <rPh sb="3" eb="5">
      <t>ソウスウ</t>
    </rPh>
    <phoneticPr fontId="3"/>
  </si>
  <si>
    <t>受験者総数</t>
    <rPh sb="0" eb="3">
      <t>ジュケンシャ</t>
    </rPh>
    <rPh sb="3" eb="5">
      <t>ソウスウ</t>
    </rPh>
    <phoneticPr fontId="3"/>
  </si>
  <si>
    <t>総数</t>
    <rPh sb="0" eb="2">
      <t>ソウスウ</t>
    </rPh>
    <phoneticPr fontId="3"/>
  </si>
  <si>
    <t>～74</t>
    <phoneticPr fontId="3"/>
  </si>
  <si>
    <t>～124</t>
    <phoneticPr fontId="3"/>
  </si>
  <si>
    <t>～37</t>
    <phoneticPr fontId="3"/>
  </si>
  <si>
    <t>～216</t>
    <phoneticPr fontId="3"/>
  </si>
  <si>
    <t>～284</t>
    <phoneticPr fontId="3"/>
  </si>
  <si>
    <t>～324</t>
    <phoneticPr fontId="3"/>
  </si>
  <si>
    <t>～407</t>
    <phoneticPr fontId="3"/>
  </si>
  <si>
    <t>～461</t>
    <phoneticPr fontId="3"/>
  </si>
  <si>
    <t>～570</t>
    <phoneticPr fontId="3"/>
  </si>
  <si>
    <t>～630</t>
    <phoneticPr fontId="3"/>
  </si>
  <si>
    <t>～838</t>
    <phoneticPr fontId="3"/>
  </si>
  <si>
    <t>～926</t>
    <phoneticPr fontId="3"/>
  </si>
  <si>
    <t>～1023</t>
    <phoneticPr fontId="3"/>
  </si>
  <si>
    <t>認定者番号</t>
    <rPh sb="0" eb="2">
      <t>ニンテイ</t>
    </rPh>
    <rPh sb="2" eb="3">
      <t>シャ</t>
    </rPh>
    <rPh sb="3" eb="5">
      <t>バンゴウ</t>
    </rPh>
    <phoneticPr fontId="3"/>
  </si>
  <si>
    <t>末尾</t>
    <rPh sb="0" eb="2">
      <t>マツビ</t>
    </rPh>
    <phoneticPr fontId="3"/>
  </si>
  <si>
    <t>～1176</t>
    <phoneticPr fontId="3"/>
  </si>
  <si>
    <t>首都大学東京</t>
    <rPh sb="0" eb="4">
      <t>シュトダイガク</t>
    </rPh>
    <rPh sb="4" eb="6">
      <t>トウキョウ</t>
    </rPh>
    <phoneticPr fontId="3"/>
  </si>
  <si>
    <t>83(13)</t>
    <phoneticPr fontId="3"/>
  </si>
  <si>
    <t>105(13)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</si>
</sst>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color indexed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CC"/>
      <name val="ＭＳ Ｐゴシック"/>
      <family val="3"/>
      <charset val="128"/>
      <scheme val="major"/>
    </font>
    <font>
      <sz val="9"/>
      <color rgb="FF00B05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9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0" borderId="0"/>
    <xf numFmtId="0" fontId="1" fillId="0" borderId="0">
      <alignment vertical="center"/>
    </xf>
  </cellStyleXfs>
  <cellXfs count="72">
    <xf numFmtId="0" fontId="0" fillId="0" borderId="0" xfId="0"/>
    <xf numFmtId="0" fontId="4" fillId="0" borderId="5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wrapText="1" readingOrder="1"/>
    </xf>
    <xf numFmtId="0" fontId="7" fillId="4" borderId="5" xfId="0" applyFont="1" applyFill="1" applyBorder="1" applyAlignment="1">
      <alignment horizontal="center" vertical="center" wrapText="1" readingOrder="1"/>
    </xf>
    <xf numFmtId="0" fontId="4" fillId="4" borderId="5" xfId="0" applyFont="1" applyFill="1" applyBorder="1" applyAlignment="1">
      <alignment horizontal="center" vertical="center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shrinkToFit="1" readingOrder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6" xfId="0" applyFont="1" applyBorder="1" applyAlignment="1">
      <alignment horizontal="center" shrinkToFit="1"/>
    </xf>
    <xf numFmtId="0" fontId="4" fillId="0" borderId="3" xfId="0" applyFont="1" applyBorder="1" applyAlignment="1">
      <alignment horizontal="center" vertical="center" readingOrder="1"/>
    </xf>
    <xf numFmtId="0" fontId="7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14" fontId="10" fillId="0" borderId="6" xfId="0" applyNumberFormat="1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10" fillId="8" borderId="6" xfId="0" applyFont="1" applyFill="1" applyBorder="1" applyAlignment="1">
      <alignment horizontal="center" shrinkToFit="1"/>
    </xf>
    <xf numFmtId="0" fontId="10" fillId="7" borderId="6" xfId="0" applyFont="1" applyFill="1" applyBorder="1" applyAlignment="1">
      <alignment horizontal="center" shrinkToFit="1"/>
    </xf>
    <xf numFmtId="0" fontId="10" fillId="2" borderId="6" xfId="0" applyFont="1" applyFill="1" applyBorder="1" applyAlignment="1">
      <alignment horizontal="center" shrinkToFit="1"/>
    </xf>
    <xf numFmtId="9" fontId="10" fillId="0" borderId="0" xfId="2" applyFont="1" applyAlignment="1">
      <alignment horizontal="center" shrinkToFit="1"/>
    </xf>
    <xf numFmtId="0" fontId="15" fillId="4" borderId="2" xfId="0" applyFont="1" applyFill="1" applyBorder="1" applyAlignment="1">
      <alignment horizontal="center" vertical="center" wrapText="1" readingOrder="1"/>
    </xf>
    <xf numFmtId="0" fontId="16" fillId="4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center" vertical="center" readingOrder="1"/>
    </xf>
    <xf numFmtId="0" fontId="7" fillId="0" borderId="12" xfId="0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readingOrder="1"/>
    </xf>
    <xf numFmtId="0" fontId="11" fillId="0" borderId="7" xfId="0" applyFont="1" applyBorder="1" applyAlignment="1">
      <alignment horizontal="center" shrinkToFit="1"/>
    </xf>
    <xf numFmtId="0" fontId="10" fillId="0" borderId="7" xfId="0" applyFont="1" applyBorder="1" applyAlignment="1">
      <alignment horizontal="center" shrinkToFit="1"/>
    </xf>
    <xf numFmtId="0" fontId="10" fillId="8" borderId="7" xfId="0" applyFont="1" applyFill="1" applyBorder="1" applyAlignment="1">
      <alignment horizontal="center" shrinkToFit="1"/>
    </xf>
    <xf numFmtId="0" fontId="9" fillId="9" borderId="6" xfId="0" applyFont="1" applyFill="1" applyBorder="1" applyAlignment="1">
      <alignment horizontal="center" shrinkToFit="1"/>
    </xf>
    <xf numFmtId="0" fontId="8" fillId="9" borderId="6" xfId="0" applyFont="1" applyFill="1" applyBorder="1" applyAlignment="1">
      <alignment horizont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10" fillId="0" borderId="6" xfId="2" applyNumberFormat="1" applyFont="1" applyBorder="1" applyAlignment="1">
      <alignment horizontal="center" shrinkToFit="1"/>
    </xf>
    <xf numFmtId="0" fontId="8" fillId="5" borderId="6" xfId="0" applyFont="1" applyFill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14" fontId="10" fillId="0" borderId="19" xfId="0" applyNumberFormat="1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0" fontId="10" fillId="0" borderId="20" xfId="0" applyFont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0" fontId="10" fillId="0" borderId="6" xfId="0" applyNumberFormat="1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 readingOrder="1"/>
    </xf>
    <xf numFmtId="0" fontId="7" fillId="0" borderId="0" xfId="0" applyFont="1" applyBorder="1" applyAlignment="1">
      <alignment horizontal="center" vertical="center" wrapText="1" readingOrder="1"/>
    </xf>
    <xf numFmtId="0" fontId="4" fillId="4" borderId="21" xfId="0" applyFont="1" applyFill="1" applyBorder="1" applyAlignment="1">
      <alignment horizontal="center" vertical="center" readingOrder="1"/>
    </xf>
    <xf numFmtId="0" fontId="17" fillId="0" borderId="8" xfId="0" applyFont="1" applyBorder="1" applyAlignment="1">
      <alignment horizontal="center" vertical="center" wrapText="1" readingOrder="1"/>
    </xf>
    <xf numFmtId="0" fontId="17" fillId="0" borderId="9" xfId="0" applyFont="1" applyBorder="1" applyAlignment="1">
      <alignment horizontal="center" vertical="center" wrapText="1" readingOrder="1"/>
    </xf>
    <xf numFmtId="0" fontId="17" fillId="0" borderId="8" xfId="0" applyFont="1" applyBorder="1" applyAlignment="1">
      <alignment horizontal="center" vertical="center" shrinkToFit="1" readingOrder="1"/>
    </xf>
    <xf numFmtId="0" fontId="17" fillId="0" borderId="9" xfId="0" applyFont="1" applyBorder="1" applyAlignment="1">
      <alignment horizontal="center" vertical="center" shrinkToFit="1" readingOrder="1"/>
    </xf>
    <xf numFmtId="0" fontId="10" fillId="0" borderId="17" xfId="0" applyFont="1" applyBorder="1" applyAlignment="1">
      <alignment horizontal="left" shrinkToFit="1"/>
    </xf>
    <xf numFmtId="0" fontId="0" fillId="0" borderId="0" xfId="0" applyAlignment="1">
      <alignment shrinkToFit="1"/>
    </xf>
    <xf numFmtId="0" fontId="9" fillId="5" borderId="6" xfId="0" applyFont="1" applyFill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8">
    <cellStyle name="パーセント" xfId="2" builtinId="5"/>
    <cellStyle name="ハイパーリンク 2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  <cellStyle name="標準 3 2" xfId="6" xr:uid="{00000000-0005-0000-0000-000006000000}"/>
    <cellStyle name="標準 3 3" xfId="7" xr:uid="{00000000-0005-0000-0000-000005000000}"/>
    <cellStyle name="標準 4" xfId="5" xr:uid="{00000000-0005-0000-0000-000007000000}"/>
  </cellStyles>
  <dxfs count="0"/>
  <tableStyles count="0" defaultTableStyle="TableStyleMedium9" defaultPivotStyle="PivotStyleLight16"/>
  <colors>
    <mruColors>
      <color rgb="FFFFCCFF"/>
      <color rgb="FF00FF99"/>
      <color rgb="FF66FF99"/>
      <color rgb="FF99FFCC"/>
      <color rgb="FFFF66FF"/>
      <color rgb="FF00FFCC"/>
      <color rgb="FFFFFF99"/>
      <color rgb="FFFFCCCC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認定者</c:v>
          </c:tx>
          <c:marker>
            <c:symbol val="diamond"/>
            <c:size val="8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444663167104111E-2"/>
                  <c:y val="-2.5507246376811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53-4016-B913-297A1EA1534A}"/>
                </c:ext>
              </c:extLst>
            </c:dLbl>
            <c:dLbl>
              <c:idx val="1"/>
              <c:layout>
                <c:manualLayout>
                  <c:x val="-6.1111111111111088E-2"/>
                  <c:y val="-2.0869565217391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53-4016-B913-297A1EA1534A}"/>
                </c:ext>
              </c:extLst>
            </c:dLbl>
            <c:dLbl>
              <c:idx val="2"/>
              <c:layout>
                <c:manualLayout>
                  <c:x val="-7.7777777777777779E-2"/>
                  <c:y val="-2.5507246376811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53-4016-B913-297A1EA1534A}"/>
                </c:ext>
              </c:extLst>
            </c:dLbl>
            <c:dLbl>
              <c:idx val="3"/>
              <c:layout>
                <c:manualLayout>
                  <c:x val="-8.8888888888888892E-2"/>
                  <c:y val="-1.8550724637681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53-4016-B913-297A1EA1534A}"/>
                </c:ext>
              </c:extLst>
            </c:dLbl>
            <c:dLbl>
              <c:idx val="4"/>
              <c:layout>
                <c:manualLayout>
                  <c:x val="-8.611111111111111E-2"/>
                  <c:y val="-1.1594385484423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53-4016-B913-297A1EA1534A}"/>
                </c:ext>
              </c:extLst>
            </c:dLbl>
            <c:dLbl>
              <c:idx val="5"/>
              <c:layout>
                <c:manualLayout>
                  <c:x val="-9.7222440944881888E-2"/>
                  <c:y val="-1.623188405797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53-4016-B913-297A1EA1534A}"/>
                </c:ext>
              </c:extLst>
            </c:dLbl>
            <c:dLbl>
              <c:idx val="6"/>
              <c:layout>
                <c:manualLayout>
                  <c:x val="-0.1"/>
                  <c:y val="-1.8550724637681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53-4016-B913-297A1EA1534A}"/>
                </c:ext>
              </c:extLst>
            </c:dLbl>
            <c:dLbl>
              <c:idx val="7"/>
              <c:layout>
                <c:manualLayout>
                  <c:x val="-9.4444444444444442E-2"/>
                  <c:y val="-2.0869565217391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53-4016-B913-297A1EA1534A}"/>
                </c:ext>
              </c:extLst>
            </c:dLbl>
            <c:dLbl>
              <c:idx val="8"/>
              <c:layout>
                <c:manualLayout>
                  <c:x val="-9.4444444444444442E-2"/>
                  <c:y val="-1.39130434782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53-4016-B913-297A1EA1534A}"/>
                </c:ext>
              </c:extLst>
            </c:dLbl>
            <c:dLbl>
              <c:idx val="9"/>
              <c:layout>
                <c:manualLayout>
                  <c:x val="-9.1666885389326228E-2"/>
                  <c:y val="-1.39130434782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53-4016-B913-297A1EA1534A}"/>
                </c:ext>
              </c:extLst>
            </c:dLbl>
            <c:dLbl>
              <c:idx val="10"/>
              <c:layout>
                <c:manualLayout>
                  <c:x val="-0.10825823676217389"/>
                  <c:y val="-1.908091616753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53-4016-B913-297A1EA1534A}"/>
                </c:ext>
              </c:extLst>
            </c:dLbl>
            <c:dLbl>
              <c:idx val="11"/>
              <c:layout>
                <c:manualLayout>
                  <c:x val="-7.8624078624078747E-2"/>
                  <c:y val="-1.7094017094017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EB-4C8E-B3ED-E1138542D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認定者の推移グラフ!$K$25:$K$38</c:f>
              <c:numCache>
                <c:formatCode>General</c:formatCode>
                <c:ptCount val="14"/>
                <c:pt idx="0">
                  <c:v>37</c:v>
                </c:pt>
                <c:pt idx="1">
                  <c:v>74</c:v>
                </c:pt>
                <c:pt idx="2">
                  <c:v>124</c:v>
                </c:pt>
                <c:pt idx="3">
                  <c:v>216</c:v>
                </c:pt>
                <c:pt idx="4">
                  <c:v>284</c:v>
                </c:pt>
                <c:pt idx="5">
                  <c:v>324</c:v>
                </c:pt>
                <c:pt idx="6">
                  <c:v>407</c:v>
                </c:pt>
                <c:pt idx="7">
                  <c:v>461</c:v>
                </c:pt>
                <c:pt idx="8">
                  <c:v>570</c:v>
                </c:pt>
                <c:pt idx="9">
                  <c:v>630</c:v>
                </c:pt>
                <c:pt idx="10">
                  <c:v>838</c:v>
                </c:pt>
                <c:pt idx="11">
                  <c:v>926</c:v>
                </c:pt>
                <c:pt idx="12">
                  <c:v>1023</c:v>
                </c:pt>
                <c:pt idx="13">
                  <c:v>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53-4016-B913-297A1EA1534A}"/>
            </c:ext>
          </c:extLst>
        </c:ser>
        <c:ser>
          <c:idx val="1"/>
          <c:order val="1"/>
          <c:tx>
            <c:v>更新者</c:v>
          </c:tx>
          <c:marker>
            <c:symbol val="triangle"/>
            <c:size val="7"/>
            <c:spPr>
              <a:solidFill>
                <a:srgbClr val="FFFF00"/>
              </a:solidFill>
            </c:spPr>
          </c:marker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53-4016-B913-297A1EA1534A}"/>
                </c:ext>
              </c:extLst>
            </c:dLbl>
            <c:dLbl>
              <c:idx val="1"/>
              <c:layout>
                <c:manualLayout>
                  <c:x val="-8.3333333333333072E-3"/>
                  <c:y val="9.27536231884057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53-4016-B913-297A1EA1534A}"/>
                </c:ext>
              </c:extLst>
            </c:dLbl>
            <c:dLbl>
              <c:idx val="2"/>
              <c:layout>
                <c:manualLayout>
                  <c:x val="-8.3333333333333332E-3"/>
                  <c:y val="6.95652173913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53-4016-B913-297A1EA1534A}"/>
                </c:ext>
              </c:extLst>
            </c:dLbl>
            <c:dLbl>
              <c:idx val="3"/>
              <c:layout>
                <c:manualLayout>
                  <c:x val="-8.3333333333333332E-3"/>
                  <c:y val="6.95652173913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53-4016-B913-297A1EA1534A}"/>
                </c:ext>
              </c:extLst>
            </c:dLbl>
            <c:dLbl>
              <c:idx val="4"/>
              <c:layout>
                <c:manualLayout>
                  <c:x val="-8.3333333333333332E-3"/>
                  <c:y val="6.95652173913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53-4016-B913-297A1EA1534A}"/>
                </c:ext>
              </c:extLst>
            </c:dLbl>
            <c:dLbl>
              <c:idx val="5"/>
              <c:layout>
                <c:manualLayout>
                  <c:x val="-5.5555555555555558E-3"/>
                  <c:y val="6.956521739130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53-4016-B913-297A1EA1534A}"/>
                </c:ext>
              </c:extLst>
            </c:dLbl>
            <c:dLbl>
              <c:idx val="6"/>
              <c:layout>
                <c:manualLayout>
                  <c:x val="-9.8280098280098278E-3"/>
                  <c:y val="-1.044622310401640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EB-4C8E-B3ED-E1138542D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00CC"/>
                    </a:solidFill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認定者の推移グラフ!$L$25:$L$37</c:f>
              <c:numCache>
                <c:formatCode>General</c:formatCode>
                <c:ptCount val="13"/>
                <c:pt idx="0">
                  <c:v>31</c:v>
                </c:pt>
                <c:pt idx="1">
                  <c:v>62</c:v>
                </c:pt>
                <c:pt idx="2">
                  <c:v>108</c:v>
                </c:pt>
                <c:pt idx="3">
                  <c:v>191</c:v>
                </c:pt>
                <c:pt idx="4">
                  <c:v>255</c:v>
                </c:pt>
                <c:pt idx="5">
                  <c:v>293</c:v>
                </c:pt>
                <c:pt idx="6">
                  <c:v>372</c:v>
                </c:pt>
                <c:pt idx="7">
                  <c:v>423</c:v>
                </c:pt>
                <c:pt idx="8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D53-4016-B913-297A1EA1534A}"/>
            </c:ext>
          </c:extLst>
        </c:ser>
        <c:ser>
          <c:idx val="2"/>
          <c:order val="2"/>
          <c:tx>
            <c:v>上級専門技術者</c:v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1.6666666666666666E-2"/>
                  <c:y val="1.6231884057971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D53-4016-B913-297A1EA1534A}"/>
                </c:ext>
              </c:extLst>
            </c:dLbl>
            <c:dLbl>
              <c:idx val="1"/>
              <c:layout>
                <c:manualLayout>
                  <c:x val="-1.6666666666666642E-2"/>
                  <c:y val="1.39130434782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D53-4016-B913-297A1EA1534A}"/>
                </c:ext>
              </c:extLst>
            </c:dLbl>
            <c:dLbl>
              <c:idx val="2"/>
              <c:layout>
                <c:manualLayout>
                  <c:x val="-1.6666666666666666E-2"/>
                  <c:y val="1.39130434782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D53-4016-B913-297A1EA1534A}"/>
                </c:ext>
              </c:extLst>
            </c:dLbl>
            <c:dLbl>
              <c:idx val="3"/>
              <c:layout>
                <c:manualLayout>
                  <c:x val="-1.6666666666666666E-2"/>
                  <c:y val="1.8550724637681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D53-4016-B913-297A1EA1534A}"/>
                </c:ext>
              </c:extLst>
            </c:dLbl>
            <c:dLbl>
              <c:idx val="4"/>
              <c:layout>
                <c:manualLayout>
                  <c:x val="-1.6666666666666666E-2"/>
                  <c:y val="1.6231884057971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D53-4016-B913-297A1EA1534A}"/>
                </c:ext>
              </c:extLst>
            </c:dLbl>
            <c:dLbl>
              <c:idx val="5"/>
              <c:layout>
                <c:manualLayout>
                  <c:x val="-2.2222222222222223E-2"/>
                  <c:y val="2.0869565217391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D53-4016-B913-297A1EA1534A}"/>
                </c:ext>
              </c:extLst>
            </c:dLbl>
            <c:dLbl>
              <c:idx val="6"/>
              <c:layout>
                <c:manualLayout>
                  <c:x val="-1.3104013104013225E-2"/>
                  <c:y val="5.698005698005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EB-4C8E-B3ED-E1138542D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認定者の推移グラフ!$M$25:$M$37</c:f>
              <c:numCache>
                <c:formatCode>General</c:formatCode>
                <c:ptCount val="13"/>
                <c:pt idx="0">
                  <c:v>9</c:v>
                </c:pt>
                <c:pt idx="1">
                  <c:v>21</c:v>
                </c:pt>
                <c:pt idx="2">
                  <c:v>36</c:v>
                </c:pt>
                <c:pt idx="3">
                  <c:v>49</c:v>
                </c:pt>
                <c:pt idx="4">
                  <c:v>57</c:v>
                </c:pt>
                <c:pt idx="5">
                  <c:v>62</c:v>
                </c:pt>
                <c:pt idx="6">
                  <c:v>76</c:v>
                </c:pt>
                <c:pt idx="7">
                  <c:v>78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D53-4016-B913-297A1EA15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43616"/>
        <c:axId val="109649920"/>
      </c:lineChart>
      <c:catAx>
        <c:axId val="83343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ja-JP"/>
          </a:p>
        </c:txPr>
        <c:crossAx val="109649920"/>
        <c:crosses val="autoZero"/>
        <c:auto val="1"/>
        <c:lblAlgn val="ctr"/>
        <c:lblOffset val="100"/>
        <c:noMultiLvlLbl val="0"/>
      </c:catAx>
      <c:valAx>
        <c:axId val="109649920"/>
        <c:scaling>
          <c:orientation val="minMax"/>
        </c:scaling>
        <c:delete val="0"/>
        <c:axPos val="l"/>
        <c:majorGridlines>
          <c:spPr>
            <a:ln w="15875">
              <a:solidFill>
                <a:schemeClr val="tx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ja-JP"/>
          </a:p>
        </c:txPr>
        <c:crossAx val="8334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927742880218231"/>
          <c:y val="4.3360121784809191E-2"/>
          <c:w val="0.35854695067293491"/>
          <c:h val="0.15582253279499658"/>
        </c:manualLayout>
      </c:layout>
      <c:overlay val="1"/>
      <c:txPr>
        <a:bodyPr/>
        <a:lstStyle/>
        <a:p>
          <a:pPr>
            <a:defRPr sz="900" b="1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4</xdr:row>
      <xdr:rowOff>133351</xdr:rowOff>
    </xdr:from>
    <xdr:to>
      <xdr:col>14</xdr:col>
      <xdr:colOff>571500</xdr:colOff>
      <xdr:row>21</xdr:row>
      <xdr:rowOff>95250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M38"/>
  <sheetViews>
    <sheetView workbookViewId="0">
      <selection activeCell="J24" sqref="J24:M38"/>
    </sheetView>
  </sheetViews>
  <sheetFormatPr defaultRowHeight="13.5" x14ac:dyDescent="0.15"/>
  <cols>
    <col min="1" max="1" width="9" customWidth="1"/>
    <col min="2" max="8" width="4.625" customWidth="1"/>
    <col min="10" max="13" width="5.625" customWidth="1"/>
  </cols>
  <sheetData>
    <row r="7" spans="2:8" ht="20.100000000000001" customHeight="1" x14ac:dyDescent="0.15">
      <c r="B7" s="33" t="s">
        <v>0</v>
      </c>
      <c r="C7" s="62" t="s">
        <v>1</v>
      </c>
      <c r="D7" s="63"/>
      <c r="E7" s="62" t="s">
        <v>2</v>
      </c>
      <c r="F7" s="63"/>
      <c r="G7" s="64" t="s">
        <v>3</v>
      </c>
      <c r="H7" s="65"/>
    </row>
    <row r="8" spans="2:8" ht="20.100000000000001" customHeight="1" x14ac:dyDescent="0.15">
      <c r="B8" s="17">
        <v>1</v>
      </c>
      <c r="C8" s="8">
        <v>37</v>
      </c>
      <c r="D8" s="9">
        <v>37</v>
      </c>
      <c r="E8" s="8">
        <v>31</v>
      </c>
      <c r="F8" s="9">
        <v>31</v>
      </c>
      <c r="G8" s="8">
        <v>9</v>
      </c>
      <c r="H8" s="9">
        <v>9</v>
      </c>
    </row>
    <row r="9" spans="2:8" ht="20.100000000000001" customHeight="1" x14ac:dyDescent="0.15">
      <c r="B9" s="17">
        <v>2</v>
      </c>
      <c r="C9" s="8">
        <v>37</v>
      </c>
      <c r="D9" s="9">
        <f>D8+C9</f>
        <v>74</v>
      </c>
      <c r="E9" s="8">
        <v>31</v>
      </c>
      <c r="F9" s="9">
        <f>E9+F8</f>
        <v>62</v>
      </c>
      <c r="G9" s="8">
        <v>12</v>
      </c>
      <c r="H9" s="9">
        <f>G9+H8</f>
        <v>21</v>
      </c>
    </row>
    <row r="10" spans="2:8" ht="20.100000000000001" customHeight="1" x14ac:dyDescent="0.15">
      <c r="B10" s="17">
        <v>3</v>
      </c>
      <c r="C10" s="8">
        <v>50</v>
      </c>
      <c r="D10" s="9">
        <f t="shared" ref="D10:D19" si="0">D9+C10</f>
        <v>124</v>
      </c>
      <c r="E10" s="8">
        <v>46</v>
      </c>
      <c r="F10" s="9">
        <f t="shared" ref="F10:F15" si="1">E10+F9</f>
        <v>108</v>
      </c>
      <c r="G10" s="8">
        <v>15</v>
      </c>
      <c r="H10" s="9">
        <f t="shared" ref="H10:H16" si="2">G10+H9</f>
        <v>36</v>
      </c>
    </row>
    <row r="11" spans="2:8" ht="20.100000000000001" customHeight="1" x14ac:dyDescent="0.15">
      <c r="B11" s="17">
        <v>4</v>
      </c>
      <c r="C11" s="8">
        <v>92</v>
      </c>
      <c r="D11" s="9">
        <f t="shared" si="0"/>
        <v>216</v>
      </c>
      <c r="E11" s="8">
        <v>83</v>
      </c>
      <c r="F11" s="9">
        <f t="shared" si="1"/>
        <v>191</v>
      </c>
      <c r="G11" s="8">
        <v>13</v>
      </c>
      <c r="H11" s="9">
        <f t="shared" si="2"/>
        <v>49</v>
      </c>
    </row>
    <row r="12" spans="2:8" ht="20.100000000000001" customHeight="1" x14ac:dyDescent="0.15">
      <c r="B12" s="17">
        <v>5</v>
      </c>
      <c r="C12" s="8">
        <v>68</v>
      </c>
      <c r="D12" s="9">
        <f t="shared" si="0"/>
        <v>284</v>
      </c>
      <c r="E12" s="8">
        <v>64</v>
      </c>
      <c r="F12" s="9">
        <f t="shared" si="1"/>
        <v>255</v>
      </c>
      <c r="G12" s="8">
        <v>8</v>
      </c>
      <c r="H12" s="9">
        <f t="shared" si="2"/>
        <v>57</v>
      </c>
    </row>
    <row r="13" spans="2:8" ht="20.100000000000001" customHeight="1" x14ac:dyDescent="0.15">
      <c r="B13" s="17">
        <v>6</v>
      </c>
      <c r="C13" s="8">
        <v>40</v>
      </c>
      <c r="D13" s="9">
        <f t="shared" si="0"/>
        <v>324</v>
      </c>
      <c r="E13" s="8">
        <v>38</v>
      </c>
      <c r="F13" s="9">
        <f t="shared" si="1"/>
        <v>293</v>
      </c>
      <c r="G13" s="8">
        <v>5</v>
      </c>
      <c r="H13" s="9">
        <f t="shared" si="2"/>
        <v>62</v>
      </c>
    </row>
    <row r="14" spans="2:8" ht="20.100000000000001" customHeight="1" x14ac:dyDescent="0.15">
      <c r="B14" s="17">
        <v>7</v>
      </c>
      <c r="C14" s="8">
        <v>83</v>
      </c>
      <c r="D14" s="9">
        <f t="shared" si="0"/>
        <v>407</v>
      </c>
      <c r="E14" s="8">
        <v>79</v>
      </c>
      <c r="F14" s="9">
        <f t="shared" si="1"/>
        <v>372</v>
      </c>
      <c r="G14" s="8">
        <v>14</v>
      </c>
      <c r="H14" s="9">
        <f t="shared" si="2"/>
        <v>76</v>
      </c>
    </row>
    <row r="15" spans="2:8" ht="20.100000000000001" customHeight="1" x14ac:dyDescent="0.15">
      <c r="B15" s="17">
        <v>8</v>
      </c>
      <c r="C15" s="8">
        <v>54</v>
      </c>
      <c r="D15" s="9">
        <f t="shared" si="0"/>
        <v>461</v>
      </c>
      <c r="E15" s="8">
        <v>51</v>
      </c>
      <c r="F15" s="9">
        <f t="shared" si="1"/>
        <v>423</v>
      </c>
      <c r="G15" s="8">
        <v>2</v>
      </c>
      <c r="H15" s="9">
        <f t="shared" si="2"/>
        <v>78</v>
      </c>
    </row>
    <row r="16" spans="2:8" ht="20.100000000000001" customHeight="1" x14ac:dyDescent="0.15">
      <c r="B16" s="1">
        <v>9</v>
      </c>
      <c r="C16" s="16">
        <v>109</v>
      </c>
      <c r="D16" s="9">
        <f t="shared" si="0"/>
        <v>570</v>
      </c>
      <c r="E16" s="16">
        <v>105</v>
      </c>
      <c r="F16" s="9">
        <f>F15+E16</f>
        <v>528</v>
      </c>
      <c r="G16" s="16">
        <v>13</v>
      </c>
      <c r="H16" s="9">
        <f t="shared" si="2"/>
        <v>91</v>
      </c>
    </row>
    <row r="17" spans="2:13" ht="20.100000000000001" customHeight="1" x14ac:dyDescent="0.15">
      <c r="B17" s="1">
        <v>10</v>
      </c>
      <c r="C17" s="16">
        <v>60</v>
      </c>
      <c r="D17" s="9">
        <f t="shared" si="0"/>
        <v>630</v>
      </c>
      <c r="E17" s="16"/>
      <c r="F17" s="9"/>
      <c r="G17" s="16"/>
      <c r="H17" s="9"/>
    </row>
    <row r="18" spans="2:13" ht="20.100000000000001" customHeight="1" x14ac:dyDescent="0.15">
      <c r="B18" s="1">
        <v>11</v>
      </c>
      <c r="C18" s="16">
        <v>208</v>
      </c>
      <c r="D18" s="9">
        <f t="shared" si="0"/>
        <v>838</v>
      </c>
      <c r="E18" s="16"/>
      <c r="F18" s="9"/>
      <c r="G18" s="16"/>
      <c r="H18" s="9"/>
    </row>
    <row r="19" spans="2:13" ht="20.100000000000001" customHeight="1" x14ac:dyDescent="0.15">
      <c r="B19" s="1">
        <v>12</v>
      </c>
      <c r="C19" s="16">
        <v>88</v>
      </c>
      <c r="D19" s="9">
        <f t="shared" si="0"/>
        <v>926</v>
      </c>
      <c r="E19" s="16"/>
      <c r="F19" s="2"/>
      <c r="G19" s="16"/>
      <c r="H19" s="2"/>
    </row>
    <row r="20" spans="2:13" ht="20.100000000000001" customHeight="1" x14ac:dyDescent="0.15">
      <c r="B20" s="34">
        <v>13</v>
      </c>
      <c r="C20" s="35">
        <v>97</v>
      </c>
      <c r="D20" s="36">
        <f>D19+C20</f>
        <v>1023</v>
      </c>
      <c r="E20" s="35"/>
      <c r="F20" s="37">
        <f>F15+SUM(C16:C20)</f>
        <v>985</v>
      </c>
      <c r="G20" s="35"/>
      <c r="H20" s="37"/>
    </row>
    <row r="21" spans="2:13" ht="20.100000000000001" customHeight="1" x14ac:dyDescent="0.15">
      <c r="B21" s="59">
        <v>14</v>
      </c>
      <c r="C21" s="59">
        <v>153</v>
      </c>
      <c r="D21" s="60">
        <v>1176</v>
      </c>
      <c r="E21" s="59"/>
      <c r="F21" s="59">
        <f>F16+(SUM(C17:C21))</f>
        <v>1134</v>
      </c>
      <c r="G21" s="59"/>
      <c r="H21" s="59"/>
    </row>
    <row r="22" spans="2:13" ht="20.100000000000001" customHeight="1" x14ac:dyDescent="0.15">
      <c r="B22" s="30"/>
      <c r="C22" s="30"/>
      <c r="D22" s="30"/>
      <c r="E22" s="31" t="s">
        <v>4</v>
      </c>
      <c r="F22" s="31">
        <v>42</v>
      </c>
      <c r="G22" s="32">
        <f>F22/D16</f>
        <v>7.3684210526315783E-2</v>
      </c>
      <c r="H22" s="30"/>
    </row>
    <row r="23" spans="2:13" ht="20.100000000000001" customHeight="1" x14ac:dyDescent="0.15">
      <c r="E23" s="28"/>
      <c r="F23" s="28"/>
      <c r="G23" s="29"/>
    </row>
    <row r="24" spans="2:13" ht="20.100000000000001" customHeight="1" x14ac:dyDescent="0.15">
      <c r="J24" s="3" t="s">
        <v>0</v>
      </c>
      <c r="K24" s="26" t="s">
        <v>5</v>
      </c>
      <c r="L24" s="27" t="s">
        <v>6</v>
      </c>
      <c r="M24" s="11" t="s">
        <v>7</v>
      </c>
    </row>
    <row r="25" spans="2:13" ht="20.100000000000001" customHeight="1" x14ac:dyDescent="0.15">
      <c r="J25" s="4">
        <v>1</v>
      </c>
      <c r="K25" s="7">
        <f>D8</f>
        <v>37</v>
      </c>
      <c r="L25" s="6">
        <f>F8</f>
        <v>31</v>
      </c>
      <c r="M25" s="10">
        <f>H8</f>
        <v>9</v>
      </c>
    </row>
    <row r="26" spans="2:13" ht="20.100000000000001" customHeight="1" x14ac:dyDescent="0.15">
      <c r="J26" s="4">
        <v>2</v>
      </c>
      <c r="K26" s="7">
        <f t="shared" ref="K26:K36" si="3">D9</f>
        <v>74</v>
      </c>
      <c r="L26" s="6">
        <f t="shared" ref="L26:L33" si="4">F9</f>
        <v>62</v>
      </c>
      <c r="M26" s="10">
        <f t="shared" ref="M26:M33" si="5">H9</f>
        <v>21</v>
      </c>
    </row>
    <row r="27" spans="2:13" ht="20.100000000000001" customHeight="1" x14ac:dyDescent="0.15">
      <c r="J27" s="4">
        <v>3</v>
      </c>
      <c r="K27" s="7">
        <f t="shared" si="3"/>
        <v>124</v>
      </c>
      <c r="L27" s="6">
        <f t="shared" si="4"/>
        <v>108</v>
      </c>
      <c r="M27" s="10">
        <f t="shared" si="5"/>
        <v>36</v>
      </c>
    </row>
    <row r="28" spans="2:13" ht="20.100000000000001" customHeight="1" x14ac:dyDescent="0.15">
      <c r="J28" s="4">
        <v>4</v>
      </c>
      <c r="K28" s="7">
        <f t="shared" si="3"/>
        <v>216</v>
      </c>
      <c r="L28" s="6">
        <f t="shared" si="4"/>
        <v>191</v>
      </c>
      <c r="M28" s="10">
        <f t="shared" si="5"/>
        <v>49</v>
      </c>
    </row>
    <row r="29" spans="2:13" ht="20.100000000000001" customHeight="1" x14ac:dyDescent="0.15">
      <c r="J29" s="4">
        <v>5</v>
      </c>
      <c r="K29" s="7">
        <f t="shared" si="3"/>
        <v>284</v>
      </c>
      <c r="L29" s="6">
        <f t="shared" si="4"/>
        <v>255</v>
      </c>
      <c r="M29" s="10">
        <f t="shared" si="5"/>
        <v>57</v>
      </c>
    </row>
    <row r="30" spans="2:13" ht="20.100000000000001" customHeight="1" x14ac:dyDescent="0.15">
      <c r="J30" s="4">
        <v>6</v>
      </c>
      <c r="K30" s="7">
        <f t="shared" si="3"/>
        <v>324</v>
      </c>
      <c r="L30" s="6">
        <f t="shared" si="4"/>
        <v>293</v>
      </c>
      <c r="M30" s="10">
        <f t="shared" si="5"/>
        <v>62</v>
      </c>
    </row>
    <row r="31" spans="2:13" ht="20.100000000000001" customHeight="1" x14ac:dyDescent="0.15">
      <c r="J31" s="4">
        <v>7</v>
      </c>
      <c r="K31" s="7">
        <f t="shared" si="3"/>
        <v>407</v>
      </c>
      <c r="L31" s="6">
        <f t="shared" si="4"/>
        <v>372</v>
      </c>
      <c r="M31" s="10">
        <f t="shared" si="5"/>
        <v>76</v>
      </c>
    </row>
    <row r="32" spans="2:13" ht="20.100000000000001" customHeight="1" x14ac:dyDescent="0.15">
      <c r="J32" s="4">
        <v>8</v>
      </c>
      <c r="K32" s="7">
        <f t="shared" si="3"/>
        <v>461</v>
      </c>
      <c r="L32" s="6">
        <f t="shared" si="4"/>
        <v>423</v>
      </c>
      <c r="M32" s="10">
        <f t="shared" si="5"/>
        <v>78</v>
      </c>
    </row>
    <row r="33" spans="10:13" ht="20.100000000000001" customHeight="1" x14ac:dyDescent="0.15">
      <c r="J33" s="5">
        <v>9</v>
      </c>
      <c r="K33" s="7">
        <f t="shared" si="3"/>
        <v>570</v>
      </c>
      <c r="L33" s="6">
        <f t="shared" si="4"/>
        <v>528</v>
      </c>
      <c r="M33" s="10">
        <f t="shared" si="5"/>
        <v>91</v>
      </c>
    </row>
    <row r="34" spans="10:13" ht="20.100000000000001" customHeight="1" x14ac:dyDescent="0.15">
      <c r="J34" s="5">
        <v>10</v>
      </c>
      <c r="K34" s="7">
        <f t="shared" si="3"/>
        <v>630</v>
      </c>
      <c r="L34" s="6"/>
      <c r="M34" s="2"/>
    </row>
    <row r="35" spans="10:13" ht="20.100000000000001" customHeight="1" x14ac:dyDescent="0.15">
      <c r="J35" s="5">
        <v>11</v>
      </c>
      <c r="K35" s="7">
        <f t="shared" si="3"/>
        <v>838</v>
      </c>
      <c r="L35" s="6"/>
      <c r="M35" s="2"/>
    </row>
    <row r="36" spans="10:13" ht="20.100000000000001" customHeight="1" x14ac:dyDescent="0.15">
      <c r="J36" s="5">
        <v>12</v>
      </c>
      <c r="K36" s="7">
        <f t="shared" si="3"/>
        <v>926</v>
      </c>
      <c r="L36" s="6"/>
      <c r="M36" s="2"/>
    </row>
    <row r="37" spans="10:13" ht="20.100000000000001" customHeight="1" x14ac:dyDescent="0.15">
      <c r="J37" s="1">
        <v>13</v>
      </c>
      <c r="K37" s="2">
        <v>1023</v>
      </c>
      <c r="L37" s="6"/>
      <c r="M37" s="2"/>
    </row>
    <row r="38" spans="10:13" x14ac:dyDescent="0.15">
      <c r="J38" s="61">
        <v>14</v>
      </c>
      <c r="K38">
        <v>1176</v>
      </c>
    </row>
  </sheetData>
  <mergeCells count="3">
    <mergeCell ref="C7:D7"/>
    <mergeCell ref="E7:F7"/>
    <mergeCell ref="G7:H7"/>
  </mergeCells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34"/>
  <sheetViews>
    <sheetView tabSelected="1" topLeftCell="A10" workbookViewId="0">
      <selection activeCell="S13" sqref="S13"/>
    </sheetView>
  </sheetViews>
  <sheetFormatPr defaultColWidth="9.875" defaultRowHeight="16.5" x14ac:dyDescent="0.4"/>
  <cols>
    <col min="1" max="25" width="6.625" style="21" customWidth="1"/>
    <col min="26" max="26" width="3.25" style="12" customWidth="1"/>
    <col min="27" max="30" width="6.625" style="12" customWidth="1"/>
    <col min="31" max="16384" width="9.875" style="12"/>
  </cols>
  <sheetData>
    <row r="1" spans="1:30" s="14" customFormat="1" ht="18.75" x14ac:dyDescent="0.4">
      <c r="A1" s="45" t="s">
        <v>8</v>
      </c>
      <c r="B1" s="46"/>
      <c r="C1" s="43"/>
      <c r="D1" s="46"/>
      <c r="E1" s="56"/>
      <c r="F1" s="55" t="s">
        <v>9</v>
      </c>
      <c r="G1" s="18" t="s">
        <v>10</v>
      </c>
      <c r="H1" s="18" t="s">
        <v>11</v>
      </c>
      <c r="I1" s="18" t="s">
        <v>12</v>
      </c>
      <c r="J1" s="18" t="s">
        <v>13</v>
      </c>
      <c r="K1" s="18" t="s">
        <v>14</v>
      </c>
      <c r="L1" s="18" t="s">
        <v>15</v>
      </c>
      <c r="M1" s="18" t="s">
        <v>16</v>
      </c>
      <c r="N1" s="18" t="s">
        <v>17</v>
      </c>
      <c r="O1" s="18" t="s">
        <v>18</v>
      </c>
      <c r="P1" s="18" t="s">
        <v>19</v>
      </c>
      <c r="Q1" s="18" t="s">
        <v>20</v>
      </c>
      <c r="R1" s="18" t="s">
        <v>39</v>
      </c>
      <c r="S1" s="18" t="s">
        <v>40</v>
      </c>
      <c r="T1" s="18" t="s">
        <v>41</v>
      </c>
      <c r="U1" s="18" t="s">
        <v>49</v>
      </c>
      <c r="V1" s="18" t="s">
        <v>48</v>
      </c>
      <c r="W1" s="18" t="s">
        <v>58</v>
      </c>
      <c r="X1" s="18" t="s">
        <v>59</v>
      </c>
      <c r="Y1" s="18" t="s">
        <v>60</v>
      </c>
      <c r="AA1" s="71" t="s">
        <v>35</v>
      </c>
      <c r="AB1" s="71"/>
      <c r="AC1" s="71"/>
    </row>
    <row r="2" spans="1:30" x14ac:dyDescent="0.4">
      <c r="A2" s="47"/>
      <c r="B2" s="48"/>
      <c r="C2" s="44"/>
      <c r="D2" s="48"/>
      <c r="E2" s="57" t="s">
        <v>79</v>
      </c>
      <c r="F2" s="52">
        <v>38781</v>
      </c>
      <c r="G2" s="20">
        <v>39145</v>
      </c>
      <c r="H2" s="20">
        <v>39516</v>
      </c>
      <c r="I2" s="20">
        <v>39873</v>
      </c>
      <c r="J2" s="20">
        <v>40237</v>
      </c>
      <c r="K2" s="20">
        <v>40608</v>
      </c>
      <c r="L2" s="20">
        <v>40972</v>
      </c>
      <c r="M2" s="20">
        <v>41343</v>
      </c>
      <c r="N2" s="20">
        <v>41707</v>
      </c>
      <c r="O2" s="20">
        <v>42064</v>
      </c>
      <c r="P2" s="20">
        <v>42428</v>
      </c>
      <c r="Q2" s="20">
        <v>42792</v>
      </c>
      <c r="R2" s="20">
        <v>43149</v>
      </c>
      <c r="S2" s="20">
        <v>43527</v>
      </c>
      <c r="T2" s="20">
        <v>43525</v>
      </c>
      <c r="U2" s="15"/>
      <c r="V2" s="15"/>
      <c r="W2" s="15"/>
      <c r="X2" s="15"/>
      <c r="Y2" s="15"/>
      <c r="AA2" s="70" t="s">
        <v>33</v>
      </c>
      <c r="AB2" s="70"/>
      <c r="AC2" s="70"/>
    </row>
    <row r="3" spans="1:30" x14ac:dyDescent="0.4">
      <c r="A3" s="18" t="s">
        <v>24</v>
      </c>
      <c r="B3" s="18" t="s">
        <v>25</v>
      </c>
      <c r="C3" s="18" t="s">
        <v>26</v>
      </c>
      <c r="D3" s="51" t="s">
        <v>24</v>
      </c>
      <c r="E3" s="54" t="s">
        <v>80</v>
      </c>
      <c r="F3" s="53" t="s">
        <v>21</v>
      </c>
      <c r="G3" s="15" t="s">
        <v>22</v>
      </c>
      <c r="H3" s="15" t="s">
        <v>21</v>
      </c>
      <c r="I3" s="15" t="s">
        <v>22</v>
      </c>
      <c r="J3" s="15" t="s">
        <v>21</v>
      </c>
      <c r="K3" s="15" t="s">
        <v>22</v>
      </c>
      <c r="L3" s="15" t="s">
        <v>21</v>
      </c>
      <c r="M3" s="15" t="s">
        <v>22</v>
      </c>
      <c r="N3" s="15" t="s">
        <v>23</v>
      </c>
      <c r="O3" s="15" t="s">
        <v>22</v>
      </c>
      <c r="P3" s="15" t="s">
        <v>37</v>
      </c>
      <c r="Q3" s="15" t="s">
        <v>43</v>
      </c>
      <c r="R3" s="15" t="s">
        <v>44</v>
      </c>
      <c r="S3" s="15" t="s">
        <v>52</v>
      </c>
      <c r="T3" s="15" t="s">
        <v>82</v>
      </c>
      <c r="U3" s="15"/>
      <c r="V3" s="15"/>
      <c r="W3" s="15"/>
      <c r="X3" s="15"/>
      <c r="Y3" s="15"/>
      <c r="AA3" s="13" t="s">
        <v>56</v>
      </c>
      <c r="AB3" s="13" t="s">
        <v>57</v>
      </c>
      <c r="AC3" s="13" t="s">
        <v>34</v>
      </c>
      <c r="AD3" s="13" t="s">
        <v>38</v>
      </c>
    </row>
    <row r="4" spans="1:30" x14ac:dyDescent="0.4">
      <c r="A4" s="18" t="s">
        <v>9</v>
      </c>
      <c r="B4" s="15">
        <v>162</v>
      </c>
      <c r="C4" s="15">
        <v>132</v>
      </c>
      <c r="D4" s="18" t="s">
        <v>9</v>
      </c>
      <c r="E4" s="54" t="s">
        <v>68</v>
      </c>
      <c r="F4" s="22">
        <v>37</v>
      </c>
      <c r="G4" s="15"/>
      <c r="H4" s="15"/>
      <c r="I4" s="23"/>
      <c r="J4" s="23"/>
      <c r="K4" s="24" t="s">
        <v>27</v>
      </c>
      <c r="L4" s="15"/>
      <c r="M4" s="15"/>
      <c r="N4" s="23"/>
      <c r="O4" s="23"/>
      <c r="P4" s="24" t="s">
        <v>53</v>
      </c>
      <c r="Q4" s="15"/>
      <c r="R4" s="15"/>
      <c r="S4" s="23"/>
      <c r="T4" s="23"/>
      <c r="U4" s="24"/>
      <c r="V4" s="15"/>
      <c r="W4" s="15"/>
      <c r="X4" s="15"/>
      <c r="Y4" s="15"/>
      <c r="AA4" s="13">
        <v>37</v>
      </c>
      <c r="AB4" s="13">
        <v>30</v>
      </c>
      <c r="AC4" s="13">
        <v>8</v>
      </c>
      <c r="AD4" s="13">
        <f>AA4-AB4</f>
        <v>7</v>
      </c>
    </row>
    <row r="5" spans="1:30" x14ac:dyDescent="0.4">
      <c r="A5" s="18" t="s">
        <v>10</v>
      </c>
      <c r="B5" s="15">
        <v>171</v>
      </c>
      <c r="C5" s="15">
        <v>143</v>
      </c>
      <c r="D5" s="18" t="s">
        <v>10</v>
      </c>
      <c r="E5" s="15" t="s">
        <v>66</v>
      </c>
      <c r="F5" s="15"/>
      <c r="G5" s="22">
        <v>37</v>
      </c>
      <c r="H5" s="15"/>
      <c r="I5" s="15"/>
      <c r="J5" s="23"/>
      <c r="K5" s="23"/>
      <c r="L5" s="24" t="s">
        <v>27</v>
      </c>
      <c r="M5" s="15"/>
      <c r="N5" s="15"/>
      <c r="O5" s="23"/>
      <c r="P5" s="23"/>
      <c r="Q5" s="24" t="s">
        <v>51</v>
      </c>
      <c r="R5" s="15"/>
      <c r="S5" s="15"/>
      <c r="T5" s="23"/>
      <c r="U5" s="23"/>
      <c r="V5" s="24"/>
      <c r="W5" s="15"/>
      <c r="X5" s="15"/>
      <c r="Y5" s="15"/>
      <c r="AA5" s="13">
        <v>37</v>
      </c>
      <c r="AB5" s="13">
        <v>31</v>
      </c>
      <c r="AC5" s="13">
        <v>12</v>
      </c>
      <c r="AD5" s="13">
        <f t="shared" ref="AD5:AD20" si="0">AA5-AB5</f>
        <v>6</v>
      </c>
    </row>
    <row r="6" spans="1:30" x14ac:dyDescent="0.4">
      <c r="A6" s="18" t="s">
        <v>11</v>
      </c>
      <c r="B6" s="15">
        <v>179</v>
      </c>
      <c r="C6" s="15">
        <v>157</v>
      </c>
      <c r="D6" s="18" t="s">
        <v>11</v>
      </c>
      <c r="E6" s="15" t="s">
        <v>67</v>
      </c>
      <c r="F6" s="15"/>
      <c r="G6" s="15"/>
      <c r="H6" s="22">
        <v>50</v>
      </c>
      <c r="I6" s="15"/>
      <c r="J6" s="15"/>
      <c r="K6" s="23"/>
      <c r="L6" s="23"/>
      <c r="M6" s="24" t="s">
        <v>28</v>
      </c>
      <c r="N6" s="15"/>
      <c r="O6" s="15"/>
      <c r="P6" s="23"/>
      <c r="Q6" s="23"/>
      <c r="R6" s="24" t="s">
        <v>54</v>
      </c>
      <c r="S6" s="15"/>
      <c r="T6" s="15"/>
      <c r="U6" s="23"/>
      <c r="V6" s="23"/>
      <c r="W6" s="24"/>
      <c r="X6" s="15"/>
      <c r="Y6" s="15"/>
      <c r="AA6" s="13">
        <v>50</v>
      </c>
      <c r="AB6" s="13">
        <v>46</v>
      </c>
      <c r="AC6" s="13">
        <v>15</v>
      </c>
      <c r="AD6" s="13">
        <f t="shared" si="0"/>
        <v>4</v>
      </c>
    </row>
    <row r="7" spans="1:30" x14ac:dyDescent="0.4">
      <c r="A7" s="18" t="s">
        <v>12</v>
      </c>
      <c r="B7" s="15">
        <v>185</v>
      </c>
      <c r="C7" s="15">
        <v>162</v>
      </c>
      <c r="D7" s="18" t="s">
        <v>12</v>
      </c>
      <c r="E7" s="15" t="s">
        <v>69</v>
      </c>
      <c r="F7" s="15"/>
      <c r="G7" s="15"/>
      <c r="H7" s="15"/>
      <c r="I7" s="22">
        <v>92</v>
      </c>
      <c r="J7" s="15"/>
      <c r="K7" s="15"/>
      <c r="L7" s="23"/>
      <c r="M7" s="23"/>
      <c r="N7" s="24" t="s">
        <v>29</v>
      </c>
      <c r="O7" s="15"/>
      <c r="P7" s="15"/>
      <c r="Q7" s="23"/>
      <c r="R7" s="23"/>
      <c r="S7" s="24" t="s">
        <v>83</v>
      </c>
      <c r="T7" s="15"/>
      <c r="U7" s="15"/>
      <c r="V7" s="15"/>
      <c r="W7" s="23"/>
      <c r="X7" s="24"/>
      <c r="Y7" s="15"/>
      <c r="AA7" s="13">
        <v>92</v>
      </c>
      <c r="AB7" s="13">
        <v>91</v>
      </c>
      <c r="AC7" s="13">
        <v>17</v>
      </c>
      <c r="AD7" s="13">
        <f t="shared" si="0"/>
        <v>1</v>
      </c>
    </row>
    <row r="8" spans="1:30" x14ac:dyDescent="0.4">
      <c r="A8" s="18" t="s">
        <v>13</v>
      </c>
      <c r="B8" s="15">
        <v>153</v>
      </c>
      <c r="C8" s="15">
        <v>134</v>
      </c>
      <c r="D8" s="18" t="s">
        <v>13</v>
      </c>
      <c r="E8" s="15" t="s">
        <v>70</v>
      </c>
      <c r="F8" s="15"/>
      <c r="G8" s="15"/>
      <c r="H8" s="15"/>
      <c r="I8" s="15"/>
      <c r="J8" s="22">
        <v>68</v>
      </c>
      <c r="K8" s="15"/>
      <c r="L8" s="15"/>
      <c r="M8" s="23"/>
      <c r="N8" s="23"/>
      <c r="O8" s="24" t="s">
        <v>36</v>
      </c>
      <c r="P8" s="15"/>
      <c r="Q8" s="15"/>
      <c r="R8" s="23"/>
      <c r="S8" s="23"/>
      <c r="T8" s="24"/>
      <c r="U8" s="15"/>
      <c r="V8" s="15"/>
      <c r="W8" s="23"/>
      <c r="X8" s="23"/>
      <c r="Y8" s="15"/>
      <c r="AA8" s="13">
        <v>68</v>
      </c>
      <c r="AB8" s="13">
        <v>64</v>
      </c>
      <c r="AC8" s="13">
        <v>8</v>
      </c>
      <c r="AD8" s="13">
        <f t="shared" si="0"/>
        <v>4</v>
      </c>
    </row>
    <row r="9" spans="1:30" x14ac:dyDescent="0.4">
      <c r="A9" s="18" t="s">
        <v>14</v>
      </c>
      <c r="B9" s="15">
        <v>139</v>
      </c>
      <c r="C9" s="15">
        <v>118</v>
      </c>
      <c r="D9" s="18" t="s">
        <v>14</v>
      </c>
      <c r="E9" s="15" t="s">
        <v>71</v>
      </c>
      <c r="F9" s="15"/>
      <c r="G9" s="15"/>
      <c r="H9" s="15"/>
      <c r="I9" s="15"/>
      <c r="J9" s="15"/>
      <c r="K9" s="22">
        <v>40</v>
      </c>
      <c r="L9" s="15"/>
      <c r="M9" s="15"/>
      <c r="N9" s="23"/>
      <c r="O9" s="23"/>
      <c r="P9" s="24" t="s">
        <v>42</v>
      </c>
      <c r="Q9" s="15"/>
      <c r="R9" s="15"/>
      <c r="S9" s="23"/>
      <c r="T9" s="23"/>
      <c r="U9" s="24"/>
      <c r="V9" s="15"/>
      <c r="W9" s="15"/>
      <c r="X9" s="15"/>
      <c r="Y9" s="15"/>
      <c r="AA9" s="13">
        <v>40</v>
      </c>
      <c r="AB9" s="13">
        <v>38</v>
      </c>
      <c r="AC9" s="13">
        <v>5</v>
      </c>
      <c r="AD9" s="13">
        <f t="shared" si="0"/>
        <v>2</v>
      </c>
    </row>
    <row r="10" spans="1:30" x14ac:dyDescent="0.4">
      <c r="A10" s="18" t="s">
        <v>15</v>
      </c>
      <c r="B10" s="15">
        <v>167</v>
      </c>
      <c r="C10" s="15">
        <v>150</v>
      </c>
      <c r="D10" s="18" t="s">
        <v>15</v>
      </c>
      <c r="E10" s="15" t="s">
        <v>72</v>
      </c>
      <c r="F10" s="15"/>
      <c r="G10" s="15"/>
      <c r="H10" s="15"/>
      <c r="I10" s="15"/>
      <c r="J10" s="15"/>
      <c r="K10" s="15"/>
      <c r="L10" s="22">
        <v>83</v>
      </c>
      <c r="M10" s="15"/>
      <c r="N10" s="15"/>
      <c r="O10" s="23"/>
      <c r="P10" s="23"/>
      <c r="Q10" s="24" t="s">
        <v>50</v>
      </c>
      <c r="R10" s="15"/>
      <c r="S10" s="15"/>
      <c r="T10" s="23"/>
      <c r="U10" s="23"/>
      <c r="V10" s="24"/>
      <c r="W10" s="15"/>
      <c r="X10" s="15"/>
      <c r="Y10" s="15"/>
      <c r="AA10" s="13">
        <v>83</v>
      </c>
      <c r="AB10" s="13">
        <v>79</v>
      </c>
      <c r="AC10" s="13">
        <v>14</v>
      </c>
      <c r="AD10" s="13">
        <f t="shared" si="0"/>
        <v>4</v>
      </c>
    </row>
    <row r="11" spans="1:30" x14ac:dyDescent="0.4">
      <c r="A11" s="18" t="s">
        <v>16</v>
      </c>
      <c r="B11" s="15">
        <v>189</v>
      </c>
      <c r="C11" s="15">
        <v>175</v>
      </c>
      <c r="D11" s="18" t="s">
        <v>16</v>
      </c>
      <c r="E11" s="15" t="s">
        <v>73</v>
      </c>
      <c r="F11" s="15"/>
      <c r="G11" s="15"/>
      <c r="H11" s="15"/>
      <c r="I11" s="15"/>
      <c r="J11" s="15"/>
      <c r="K11" s="15"/>
      <c r="L11" s="15"/>
      <c r="M11" s="22">
        <v>54</v>
      </c>
      <c r="N11" s="15"/>
      <c r="O11" s="15"/>
      <c r="P11" s="23"/>
      <c r="Q11" s="23"/>
      <c r="R11" s="24" t="s">
        <v>55</v>
      </c>
      <c r="S11" s="15"/>
      <c r="T11" s="15"/>
      <c r="U11" s="23"/>
      <c r="V11" s="23"/>
      <c r="W11" s="24"/>
      <c r="X11" s="15"/>
      <c r="Y11" s="15"/>
      <c r="AA11" s="13">
        <v>54</v>
      </c>
      <c r="AB11" s="13">
        <v>51</v>
      </c>
      <c r="AC11" s="13">
        <v>2</v>
      </c>
      <c r="AD11" s="13">
        <f t="shared" si="0"/>
        <v>3</v>
      </c>
    </row>
    <row r="12" spans="1:30" x14ac:dyDescent="0.4">
      <c r="A12" s="18" t="s">
        <v>17</v>
      </c>
      <c r="B12" s="15">
        <v>226</v>
      </c>
      <c r="C12" s="15">
        <v>206</v>
      </c>
      <c r="D12" s="18" t="s">
        <v>17</v>
      </c>
      <c r="E12" s="15" t="s">
        <v>74</v>
      </c>
      <c r="F12" s="15"/>
      <c r="G12" s="15"/>
      <c r="H12" s="15"/>
      <c r="I12" s="15"/>
      <c r="J12" s="15"/>
      <c r="K12" s="15"/>
      <c r="L12" s="15"/>
      <c r="M12" s="15"/>
      <c r="N12" s="22">
        <v>109</v>
      </c>
      <c r="O12" s="15"/>
      <c r="P12" s="15"/>
      <c r="Q12" s="23"/>
      <c r="R12" s="23"/>
      <c r="S12" s="24" t="s">
        <v>84</v>
      </c>
      <c r="T12" s="15"/>
      <c r="U12" s="15"/>
      <c r="V12" s="23"/>
      <c r="W12" s="23"/>
      <c r="X12" s="24"/>
      <c r="Y12" s="15"/>
      <c r="AA12" s="13">
        <v>109</v>
      </c>
      <c r="AB12" s="13">
        <v>109</v>
      </c>
      <c r="AC12" s="13"/>
      <c r="AD12" s="13">
        <f t="shared" si="0"/>
        <v>0</v>
      </c>
    </row>
    <row r="13" spans="1:30" x14ac:dyDescent="0.4">
      <c r="A13" s="18" t="s">
        <v>18</v>
      </c>
      <c r="B13" s="15">
        <v>217</v>
      </c>
      <c r="C13" s="15">
        <v>204</v>
      </c>
      <c r="D13" s="18" t="s">
        <v>18</v>
      </c>
      <c r="E13" s="15" t="s">
        <v>75</v>
      </c>
      <c r="F13" s="15"/>
      <c r="G13" s="15"/>
      <c r="H13" s="15"/>
      <c r="I13" s="15"/>
      <c r="J13" s="15"/>
      <c r="K13" s="15"/>
      <c r="L13" s="15"/>
      <c r="M13" s="15"/>
      <c r="N13" s="15"/>
      <c r="O13" s="22">
        <v>60</v>
      </c>
      <c r="P13" s="15"/>
      <c r="Q13" s="15"/>
      <c r="R13" s="23"/>
      <c r="S13" s="23"/>
      <c r="T13" s="24"/>
      <c r="U13" s="15"/>
      <c r="V13" s="15"/>
      <c r="W13" s="23"/>
      <c r="X13" s="23"/>
      <c r="Y13" s="15"/>
      <c r="AA13" s="13">
        <v>60</v>
      </c>
      <c r="AB13" s="13">
        <v>60</v>
      </c>
      <c r="AC13" s="13"/>
      <c r="AD13" s="13">
        <f t="shared" si="0"/>
        <v>0</v>
      </c>
    </row>
    <row r="14" spans="1:30" x14ac:dyDescent="0.4">
      <c r="A14" s="18" t="s">
        <v>19</v>
      </c>
      <c r="B14" s="15">
        <v>309</v>
      </c>
      <c r="C14" s="15">
        <v>306</v>
      </c>
      <c r="D14" s="18" t="s">
        <v>19</v>
      </c>
      <c r="E14" s="15" t="s">
        <v>76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2">
        <v>208</v>
      </c>
      <c r="Q14" s="15"/>
      <c r="R14" s="15"/>
      <c r="S14" s="23"/>
      <c r="T14" s="23"/>
      <c r="U14" s="24"/>
      <c r="V14" s="15"/>
      <c r="W14" s="15"/>
      <c r="X14" s="23"/>
      <c r="Y14" s="15"/>
      <c r="AA14" s="13">
        <v>208</v>
      </c>
      <c r="AB14" s="13">
        <v>208</v>
      </c>
      <c r="AC14" s="13"/>
      <c r="AD14" s="13">
        <f t="shared" si="0"/>
        <v>0</v>
      </c>
    </row>
    <row r="15" spans="1:30" x14ac:dyDescent="0.4">
      <c r="A15" s="18" t="s">
        <v>20</v>
      </c>
      <c r="B15" s="15">
        <v>222</v>
      </c>
      <c r="C15" s="15">
        <v>207</v>
      </c>
      <c r="D15" s="18" t="s">
        <v>20</v>
      </c>
      <c r="E15" s="15" t="s">
        <v>77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22">
        <v>88</v>
      </c>
      <c r="R15" s="15"/>
      <c r="S15" s="15"/>
      <c r="T15" s="23"/>
      <c r="U15" s="23"/>
      <c r="V15" s="24"/>
      <c r="W15" s="15"/>
      <c r="X15" s="15"/>
      <c r="Y15" s="15"/>
      <c r="AA15" s="13">
        <v>88</v>
      </c>
      <c r="AB15" s="13">
        <v>88</v>
      </c>
      <c r="AC15" s="13"/>
      <c r="AD15" s="13">
        <f t="shared" si="0"/>
        <v>0</v>
      </c>
    </row>
    <row r="16" spans="1:30" x14ac:dyDescent="0.4">
      <c r="A16" s="18" t="s">
        <v>39</v>
      </c>
      <c r="B16" s="15">
        <v>318</v>
      </c>
      <c r="C16" s="15">
        <v>297</v>
      </c>
      <c r="D16" s="18" t="s">
        <v>39</v>
      </c>
      <c r="E16" s="15" t="s">
        <v>78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22">
        <v>97</v>
      </c>
      <c r="S16" s="15"/>
      <c r="T16" s="15"/>
      <c r="U16" s="23"/>
      <c r="V16" s="23"/>
      <c r="W16" s="24"/>
      <c r="X16" s="15"/>
      <c r="Y16" s="15"/>
      <c r="AA16" s="13">
        <v>97</v>
      </c>
      <c r="AB16" s="13">
        <v>97</v>
      </c>
      <c r="AC16" s="13"/>
      <c r="AD16" s="13">
        <f t="shared" si="0"/>
        <v>0</v>
      </c>
    </row>
    <row r="17" spans="1:30" x14ac:dyDescent="0.4">
      <c r="A17" s="18" t="s">
        <v>45</v>
      </c>
      <c r="B17" s="15">
        <v>342</v>
      </c>
      <c r="C17" s="15">
        <v>316</v>
      </c>
      <c r="D17" s="18" t="s">
        <v>45</v>
      </c>
      <c r="E17" s="15" t="s">
        <v>81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2">
        <v>153</v>
      </c>
      <c r="T17" s="15"/>
      <c r="U17" s="15"/>
      <c r="V17" s="23"/>
      <c r="W17" s="23"/>
      <c r="X17" s="24"/>
      <c r="Y17" s="15"/>
      <c r="AA17" s="13"/>
      <c r="AB17" s="13"/>
      <c r="AC17" s="13"/>
      <c r="AD17" s="13">
        <f t="shared" si="0"/>
        <v>0</v>
      </c>
    </row>
    <row r="18" spans="1:30" x14ac:dyDescent="0.4">
      <c r="A18" s="18" t="s">
        <v>46</v>
      </c>
      <c r="B18" s="15"/>
      <c r="C18" s="15"/>
      <c r="D18" s="18" t="s">
        <v>46</v>
      </c>
      <c r="E18" s="18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22"/>
      <c r="U18" s="15"/>
      <c r="V18" s="15"/>
      <c r="W18" s="23"/>
      <c r="X18" s="23"/>
      <c r="Y18" s="15"/>
      <c r="AA18" s="13"/>
      <c r="AB18" s="13"/>
      <c r="AC18" s="13"/>
      <c r="AD18" s="13">
        <f t="shared" si="0"/>
        <v>0</v>
      </c>
    </row>
    <row r="19" spans="1:30" x14ac:dyDescent="0.4">
      <c r="A19" s="38" t="s">
        <v>47</v>
      </c>
      <c r="B19" s="39"/>
      <c r="C19" s="39"/>
      <c r="D19" s="38" t="s">
        <v>47</v>
      </c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39"/>
      <c r="W19" s="15"/>
      <c r="X19" s="23"/>
      <c r="Y19" s="15"/>
      <c r="AA19" s="13"/>
      <c r="AB19" s="13"/>
      <c r="AC19" s="13"/>
      <c r="AD19" s="13">
        <f t="shared" si="0"/>
        <v>0</v>
      </c>
    </row>
    <row r="20" spans="1:30" x14ac:dyDescent="0.4">
      <c r="A20" s="18" t="s">
        <v>48</v>
      </c>
      <c r="B20" s="15"/>
      <c r="C20" s="15"/>
      <c r="D20" s="18" t="s">
        <v>48</v>
      </c>
      <c r="E20" s="18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2"/>
      <c r="W20" s="15"/>
      <c r="X20" s="15"/>
      <c r="Y20" s="15"/>
      <c r="AA20" s="13"/>
      <c r="AB20" s="13"/>
      <c r="AC20" s="13"/>
      <c r="AD20" s="13">
        <f t="shared" si="0"/>
        <v>0</v>
      </c>
    </row>
    <row r="21" spans="1:30" x14ac:dyDescent="0.4">
      <c r="A21" s="18" t="s">
        <v>58</v>
      </c>
      <c r="B21" s="15"/>
      <c r="C21" s="15"/>
      <c r="D21" s="18" t="s">
        <v>58</v>
      </c>
      <c r="E21" s="18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30" x14ac:dyDescent="0.4">
      <c r="A22" s="18" t="s">
        <v>59</v>
      </c>
      <c r="B22" s="15"/>
      <c r="C22" s="15"/>
      <c r="D22" s="18" t="s">
        <v>59</v>
      </c>
      <c r="E22" s="18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30" x14ac:dyDescent="0.4">
      <c r="A23" s="18" t="s">
        <v>60</v>
      </c>
      <c r="B23" s="15"/>
      <c r="C23" s="15"/>
      <c r="D23" s="18" t="s">
        <v>60</v>
      </c>
      <c r="E23" s="18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30" x14ac:dyDescent="0.4">
      <c r="A24" s="68" t="s">
        <v>65</v>
      </c>
      <c r="B24" s="50">
        <f>SUM(B4:B23)</f>
        <v>2979</v>
      </c>
      <c r="C24" s="50">
        <f>SUM(C4:C23)</f>
        <v>2707</v>
      </c>
      <c r="D24" s="41" t="s">
        <v>61</v>
      </c>
      <c r="E24" s="41"/>
      <c r="F24" s="42">
        <v>2006</v>
      </c>
      <c r="G24" s="42">
        <v>2007</v>
      </c>
      <c r="H24" s="42">
        <v>2008</v>
      </c>
      <c r="I24" s="42">
        <v>2009</v>
      </c>
      <c r="J24" s="42">
        <v>2010</v>
      </c>
      <c r="K24" s="42">
        <v>2011</v>
      </c>
      <c r="L24" s="42">
        <v>2012</v>
      </c>
      <c r="M24" s="42">
        <v>2013</v>
      </c>
      <c r="N24" s="42">
        <v>2014</v>
      </c>
      <c r="O24" s="42">
        <v>2015</v>
      </c>
      <c r="P24" s="42">
        <v>2016</v>
      </c>
      <c r="Q24" s="42">
        <v>2017</v>
      </c>
      <c r="R24" s="42">
        <v>2018</v>
      </c>
      <c r="S24" s="42">
        <v>2019</v>
      </c>
      <c r="T24" s="42">
        <v>2020</v>
      </c>
      <c r="U24" s="42">
        <v>2021</v>
      </c>
      <c r="V24" s="42">
        <v>2022</v>
      </c>
      <c r="W24" s="42">
        <v>2023</v>
      </c>
      <c r="X24" s="42">
        <v>2024</v>
      </c>
      <c r="Y24" s="42">
        <v>2025</v>
      </c>
    </row>
    <row r="25" spans="1:30" x14ac:dyDescent="0.4">
      <c r="A25" s="69"/>
      <c r="B25" s="15" t="s">
        <v>63</v>
      </c>
      <c r="C25" s="15" t="s">
        <v>64</v>
      </c>
      <c r="D25" s="18" t="s">
        <v>62</v>
      </c>
      <c r="E25" s="18"/>
      <c r="F25" s="49">
        <f>F4/C4</f>
        <v>0.28030303030303028</v>
      </c>
      <c r="G25" s="49">
        <f>G5/C5</f>
        <v>0.25874125874125875</v>
      </c>
      <c r="H25" s="49">
        <f>H6/C6</f>
        <v>0.31847133757961782</v>
      </c>
      <c r="I25" s="49">
        <f>I7/C7</f>
        <v>0.5679012345679012</v>
      </c>
      <c r="J25" s="49">
        <f>J8/C8</f>
        <v>0.5074626865671642</v>
      </c>
      <c r="K25" s="49">
        <f>K9/C9</f>
        <v>0.33898305084745761</v>
      </c>
      <c r="L25" s="49">
        <f>L10/C10</f>
        <v>0.55333333333333334</v>
      </c>
      <c r="M25" s="49">
        <f>M11/C11</f>
        <v>0.30857142857142855</v>
      </c>
      <c r="N25" s="49">
        <f>N12/C12</f>
        <v>0.529126213592233</v>
      </c>
      <c r="O25" s="49">
        <f>O13/C12</f>
        <v>0.29126213592233008</v>
      </c>
      <c r="P25" s="49">
        <v>0.71199999999999997</v>
      </c>
      <c r="Q25" s="49">
        <f>Q15/C15</f>
        <v>0.4251207729468599</v>
      </c>
      <c r="R25" s="49">
        <f>R16/C16</f>
        <v>0.32659932659932661</v>
      </c>
      <c r="S25" s="58">
        <v>0.48399999999999999</v>
      </c>
      <c r="T25" s="15"/>
      <c r="U25" s="15"/>
      <c r="V25" s="15"/>
      <c r="W25" s="15"/>
      <c r="X25" s="15"/>
      <c r="Y25" s="15"/>
      <c r="AA25" s="12">
        <f>SUM(AA4:AA20)</f>
        <v>1023</v>
      </c>
      <c r="AB25" s="12">
        <f>SUM(AB4:AB16)</f>
        <v>992</v>
      </c>
      <c r="AC25" s="12">
        <f>SUM(AC4:AC20)</f>
        <v>81</v>
      </c>
      <c r="AD25" s="12">
        <f>SUM(AD4:AD20)</f>
        <v>31</v>
      </c>
    </row>
    <row r="26" spans="1:30" x14ac:dyDescent="0.4">
      <c r="A26" s="19"/>
      <c r="J26" s="25"/>
    </row>
    <row r="27" spans="1:30" x14ac:dyDescent="0.4">
      <c r="A27" s="19"/>
    </row>
    <row r="28" spans="1:30" x14ac:dyDescent="0.4">
      <c r="A28" s="19"/>
    </row>
    <row r="29" spans="1:30" x14ac:dyDescent="0.4">
      <c r="A29" s="19"/>
    </row>
    <row r="32" spans="1:30" ht="17.25" x14ac:dyDescent="0.4">
      <c r="F32" s="22"/>
      <c r="G32" s="21" t="s">
        <v>30</v>
      </c>
      <c r="H32" s="24"/>
      <c r="I32" s="23"/>
      <c r="J32" s="66" t="s">
        <v>31</v>
      </c>
      <c r="K32" s="67"/>
      <c r="L32" s="67"/>
      <c r="M32" s="67"/>
    </row>
    <row r="34" spans="9:12" ht="17.25" x14ac:dyDescent="0.4">
      <c r="I34" s="24"/>
      <c r="J34" s="66" t="s">
        <v>32</v>
      </c>
      <c r="K34" s="67"/>
      <c r="L34" s="67"/>
    </row>
  </sheetData>
  <mergeCells count="5">
    <mergeCell ref="J34:L34"/>
    <mergeCell ref="A24:A25"/>
    <mergeCell ref="AA2:AC2"/>
    <mergeCell ref="AA1:AC1"/>
    <mergeCell ref="J32:M32"/>
  </mergeCells>
  <phoneticPr fontId="3"/>
  <pageMargins left="0.51181102362204722" right="0.51181102362204722" top="0.74803149606299213" bottom="0.74803149606299213" header="0.31496062992125984" footer="0.31496062992125984"/>
  <pageSetup paperSize="9" scale="9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認定者の推移グラフ</vt:lpstr>
      <vt:lpstr>年度表</vt:lpstr>
      <vt:lpstr>年度表!Print_Area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doi tsukasa</dc:creator>
  <cp:lastModifiedBy>JMRTS</cp:lastModifiedBy>
  <cp:lastPrinted>2019-01-17T23:54:30Z</cp:lastPrinted>
  <dcterms:created xsi:type="dcterms:W3CDTF">2009-05-11T11:03:55Z</dcterms:created>
  <dcterms:modified xsi:type="dcterms:W3CDTF">2019-04-29T07:07:29Z</dcterms:modified>
</cp:coreProperties>
</file>