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09"/>
  <workbookPr defaultThemeVersion="166925"/>
  <mc:AlternateContent xmlns:mc="http://schemas.openxmlformats.org/markup-compatibility/2006">
    <mc:Choice Requires="x15">
      <x15ac:absPath xmlns:x15ac="http://schemas.microsoft.com/office/spreadsheetml/2010/11/ac" url="/Users/kmuclinicalgeneticcenter/Downloads/"/>
    </mc:Choice>
  </mc:AlternateContent>
  <xr:revisionPtr revIDLastSave="0" documentId="13_ncr:1_{D06DDD06-7D73-9646-9DAF-CAC632165FD7}" xr6:coauthVersionLast="47" xr6:coauthVersionMax="47" xr10:uidLastSave="{00000000-0000-0000-0000-000000000000}"/>
  <bookViews>
    <workbookView xWindow="0" yWindow="500" windowWidth="28800" windowHeight="16260" xr2:uid="{CF1C64E3-A827-6F4C-84EA-11B9E1435B41}"/>
  </bookViews>
  <sheets>
    <sheet name="別表１_教員リスト" sheetId="4" r:id="rId1"/>
    <sheet name="別表１-2_教員リスト (2)" sheetId="9" r:id="rId2"/>
    <sheet name="別表2_科目リスト" sheetId="3" r:id="rId3"/>
    <sheet name="別表2-付_単位集計" sheetId="13" r:id="rId4"/>
    <sheet name="別表3_到達目標-科目対応表" sheetId="12" r:id="rId5"/>
    <sheet name="別表4_シラバスURL" sheetId="11" r:id="rId6"/>
    <sheet name="別表5_時間配分表" sheetId="6" r:id="rId7"/>
    <sheet name="別表6＿実習施設リスト" sheetId="7" r:id="rId8"/>
    <sheet name="別表6-2＿実習施設リスト (2)" sheetId="8" r:id="rId9"/>
    <sheet name="別表7_実習等担当者リスト" sheetId="5" r:id="rId10"/>
    <sheet name="別表7_実習等担当者リスト (2)" sheetId="10" r:id="rId11"/>
    <sheet name="リスト" sheetId="2"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12" l="1"/>
  <c r="F6" i="12"/>
  <c r="E4" i="13"/>
  <c r="D4" i="13"/>
  <c r="C4" i="13"/>
  <c r="E3" i="13"/>
  <c r="D3" i="13"/>
  <c r="C3" i="13"/>
  <c r="B4" i="13"/>
  <c r="B3" i="13"/>
  <c r="E2" i="13"/>
  <c r="D2" i="13"/>
  <c r="C2" i="13"/>
  <c r="B2" i="13"/>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101" i="12"/>
  <c r="D102" i="12"/>
  <c r="D103" i="12"/>
  <c r="D104" i="12"/>
  <c r="D105" i="12"/>
  <c r="D106" i="12"/>
  <c r="D107" i="12"/>
  <c r="D108" i="12"/>
  <c r="D109" i="12"/>
  <c r="D110" i="12"/>
  <c r="BE1" i="12"/>
  <c r="BD1" i="12"/>
  <c r="BC1" i="12"/>
  <c r="BB1" i="12"/>
  <c r="BE5" i="12"/>
  <c r="BE4" i="12"/>
  <c r="BE3" i="12"/>
  <c r="BE2" i="12"/>
  <c r="BD5" i="12"/>
  <c r="BD4" i="12"/>
  <c r="BD3" i="12"/>
  <c r="BD2" i="12"/>
  <c r="BC5" i="12"/>
  <c r="BC4" i="12"/>
  <c r="BC3" i="12"/>
  <c r="BC2" i="12"/>
  <c r="BB5" i="12"/>
  <c r="BB4" i="12"/>
  <c r="BB3" i="12"/>
  <c r="BB2" i="12"/>
  <c r="U1" i="12"/>
  <c r="G110" i="12"/>
  <c r="F110" i="12"/>
  <c r="E110" i="12"/>
  <c r="G109" i="12"/>
  <c r="F109" i="12"/>
  <c r="E109" i="12"/>
  <c r="G108" i="12"/>
  <c r="F108" i="12"/>
  <c r="E108" i="12"/>
  <c r="G107" i="12"/>
  <c r="F107" i="12"/>
  <c r="E107" i="12"/>
  <c r="G106" i="12"/>
  <c r="F106" i="12"/>
  <c r="E106" i="12"/>
  <c r="G105" i="12"/>
  <c r="F105" i="12"/>
  <c r="E105" i="12"/>
  <c r="G104" i="12"/>
  <c r="F104" i="12"/>
  <c r="E104" i="12"/>
  <c r="G103" i="12"/>
  <c r="F103" i="12"/>
  <c r="E103" i="12"/>
  <c r="G102" i="12"/>
  <c r="F102" i="12"/>
  <c r="E102" i="12"/>
  <c r="G101" i="12"/>
  <c r="F101" i="12"/>
  <c r="E101" i="12"/>
  <c r="G100" i="12"/>
  <c r="F100" i="12"/>
  <c r="E100" i="12"/>
  <c r="G99" i="12"/>
  <c r="F99" i="12"/>
  <c r="E99" i="12"/>
  <c r="G98" i="12"/>
  <c r="F98" i="12"/>
  <c r="E98" i="12"/>
  <c r="G97" i="12"/>
  <c r="F97" i="12"/>
  <c r="E97" i="12"/>
  <c r="G96" i="12"/>
  <c r="F96" i="12"/>
  <c r="E96" i="12"/>
  <c r="G95" i="12"/>
  <c r="F95" i="12"/>
  <c r="E95" i="12"/>
  <c r="G94" i="12"/>
  <c r="F94" i="12"/>
  <c r="E94" i="12"/>
  <c r="G93" i="12"/>
  <c r="F93" i="12"/>
  <c r="E93" i="12"/>
  <c r="G92" i="12"/>
  <c r="F92" i="12"/>
  <c r="E92" i="12"/>
  <c r="G91" i="12"/>
  <c r="F91" i="12"/>
  <c r="E91" i="12"/>
  <c r="G90" i="12"/>
  <c r="F90" i="12"/>
  <c r="E90" i="12"/>
  <c r="G89" i="12"/>
  <c r="F89" i="12"/>
  <c r="E89" i="12"/>
  <c r="G88" i="12"/>
  <c r="F88" i="12"/>
  <c r="E88" i="12"/>
  <c r="G87" i="12"/>
  <c r="F87" i="12"/>
  <c r="E87" i="12"/>
  <c r="G86" i="12"/>
  <c r="F86" i="12"/>
  <c r="E86" i="12"/>
  <c r="G85" i="12"/>
  <c r="F85" i="12"/>
  <c r="E85" i="12"/>
  <c r="G84" i="12"/>
  <c r="F84" i="12"/>
  <c r="E84" i="12"/>
  <c r="G83" i="12"/>
  <c r="F83" i="12"/>
  <c r="E83" i="12"/>
  <c r="G82" i="12"/>
  <c r="F82" i="12"/>
  <c r="E82" i="12"/>
  <c r="G81" i="12"/>
  <c r="F81" i="12"/>
  <c r="E81" i="12"/>
  <c r="G80" i="12"/>
  <c r="F80" i="12"/>
  <c r="E80" i="12"/>
  <c r="G79" i="12"/>
  <c r="F79" i="12"/>
  <c r="E79" i="12"/>
  <c r="G78" i="12"/>
  <c r="F78" i="12"/>
  <c r="E78" i="12"/>
  <c r="G77" i="12"/>
  <c r="F77" i="12"/>
  <c r="E77" i="12"/>
  <c r="G76" i="12"/>
  <c r="F76" i="12"/>
  <c r="E76" i="12"/>
  <c r="G75" i="12"/>
  <c r="F75" i="12"/>
  <c r="E75" i="12"/>
  <c r="G74" i="12"/>
  <c r="F74" i="12"/>
  <c r="E74" i="12"/>
  <c r="G73" i="12"/>
  <c r="F73" i="12"/>
  <c r="E73" i="12"/>
  <c r="G72" i="12"/>
  <c r="F72" i="12"/>
  <c r="E72" i="12"/>
  <c r="G71" i="12"/>
  <c r="F71" i="12"/>
  <c r="E71" i="12"/>
  <c r="G70" i="12"/>
  <c r="F70" i="12"/>
  <c r="E70" i="12"/>
  <c r="G69" i="12"/>
  <c r="F69" i="12"/>
  <c r="E69" i="12"/>
  <c r="G68" i="12"/>
  <c r="F68" i="12"/>
  <c r="E68" i="12"/>
  <c r="G67" i="12"/>
  <c r="F67" i="12"/>
  <c r="E67" i="12"/>
  <c r="G66" i="12"/>
  <c r="F66" i="12"/>
  <c r="E66" i="12"/>
  <c r="G65" i="12"/>
  <c r="F65" i="12"/>
  <c r="E65" i="12"/>
  <c r="G64" i="12"/>
  <c r="F64" i="12"/>
  <c r="E64" i="12"/>
  <c r="G63" i="12"/>
  <c r="F63" i="12"/>
  <c r="E63" i="12"/>
  <c r="G62" i="12"/>
  <c r="F62" i="12"/>
  <c r="E62" i="12"/>
  <c r="G61" i="12"/>
  <c r="F61" i="12"/>
  <c r="E61" i="12"/>
  <c r="G60" i="12"/>
  <c r="F60" i="12"/>
  <c r="E60" i="12"/>
  <c r="G59" i="12"/>
  <c r="F59" i="12"/>
  <c r="E59" i="12"/>
  <c r="G58" i="12"/>
  <c r="F58" i="12"/>
  <c r="E58" i="12"/>
  <c r="G57" i="12"/>
  <c r="F57" i="12"/>
  <c r="E57" i="12"/>
  <c r="G56" i="12"/>
  <c r="F56" i="12"/>
  <c r="E56" i="12"/>
  <c r="G55" i="12"/>
  <c r="F55" i="12"/>
  <c r="E55" i="12"/>
  <c r="G54" i="12"/>
  <c r="F54" i="12"/>
  <c r="E54" i="12"/>
  <c r="G53" i="12"/>
  <c r="F53" i="12"/>
  <c r="E53" i="12"/>
  <c r="G52" i="12"/>
  <c r="F52" i="12"/>
  <c r="E52" i="12"/>
  <c r="G51" i="12"/>
  <c r="F51" i="12"/>
  <c r="E51" i="12"/>
  <c r="G50" i="12"/>
  <c r="F50" i="12"/>
  <c r="E50" i="12"/>
  <c r="G49" i="12"/>
  <c r="F49" i="12"/>
  <c r="E49" i="12"/>
  <c r="G48" i="12"/>
  <c r="F48" i="12"/>
  <c r="E48" i="12"/>
  <c r="G47" i="12"/>
  <c r="F47" i="12"/>
  <c r="E47" i="12"/>
  <c r="G46" i="12"/>
  <c r="F46" i="12"/>
  <c r="E46" i="12"/>
  <c r="G45" i="12"/>
  <c r="F45" i="12"/>
  <c r="E45" i="12"/>
  <c r="G44" i="12"/>
  <c r="F44" i="12"/>
  <c r="E44" i="12"/>
  <c r="G43" i="12"/>
  <c r="F43" i="12"/>
  <c r="E43" i="12"/>
  <c r="G42" i="12"/>
  <c r="F42" i="12"/>
  <c r="E42" i="12"/>
  <c r="G41" i="12"/>
  <c r="F41" i="12"/>
  <c r="E41" i="12"/>
  <c r="G40" i="12"/>
  <c r="F40" i="12"/>
  <c r="E40" i="12"/>
  <c r="G39" i="12"/>
  <c r="F39" i="12"/>
  <c r="E39" i="12"/>
  <c r="G38" i="12"/>
  <c r="F38" i="12"/>
  <c r="E38" i="12"/>
  <c r="G37" i="12"/>
  <c r="F37" i="12"/>
  <c r="E37" i="12"/>
  <c r="G36" i="12"/>
  <c r="F36" i="12"/>
  <c r="E36" i="12"/>
  <c r="G35" i="12"/>
  <c r="F35" i="12"/>
  <c r="E35" i="12"/>
  <c r="G34" i="12"/>
  <c r="F34" i="12"/>
  <c r="E34" i="12"/>
  <c r="G33" i="12"/>
  <c r="F33" i="12"/>
  <c r="E33" i="12"/>
  <c r="G32" i="12"/>
  <c r="F32" i="12"/>
  <c r="E32" i="12"/>
  <c r="G31" i="12"/>
  <c r="F31" i="12"/>
  <c r="E31" i="12"/>
  <c r="G30" i="12"/>
  <c r="F30" i="12"/>
  <c r="E30" i="12"/>
  <c r="G29" i="12"/>
  <c r="F29" i="12"/>
  <c r="E29" i="12"/>
  <c r="G28" i="12"/>
  <c r="F28" i="12"/>
  <c r="E28" i="12"/>
  <c r="G27" i="12"/>
  <c r="F27" i="12"/>
  <c r="E27" i="12"/>
  <c r="G26" i="12"/>
  <c r="F26" i="12"/>
  <c r="E26" i="12"/>
  <c r="D26" i="12" s="1"/>
  <c r="G25" i="12"/>
  <c r="F25" i="12"/>
  <c r="E25" i="12"/>
  <c r="D25" i="12" s="1"/>
  <c r="G24" i="12"/>
  <c r="F24" i="12"/>
  <c r="E24" i="12"/>
  <c r="D24" i="12" s="1"/>
  <c r="G23" i="12"/>
  <c r="F23" i="12"/>
  <c r="E23" i="12"/>
  <c r="D23" i="12" s="1"/>
  <c r="G22" i="12"/>
  <c r="F22" i="12"/>
  <c r="E22" i="12"/>
  <c r="D22" i="12" s="1"/>
  <c r="G21" i="12"/>
  <c r="F21" i="12"/>
  <c r="E21" i="12"/>
  <c r="D21" i="12" s="1"/>
  <c r="G20" i="12"/>
  <c r="F20" i="12"/>
  <c r="E20" i="12"/>
  <c r="D20" i="12" s="1"/>
  <c r="G19" i="12"/>
  <c r="F19" i="12"/>
  <c r="E19" i="12"/>
  <c r="D19" i="12" s="1"/>
  <c r="G18" i="12"/>
  <c r="F18" i="12"/>
  <c r="E18" i="12"/>
  <c r="D18" i="12" s="1"/>
  <c r="G17" i="12"/>
  <c r="F17" i="12"/>
  <c r="E17" i="12"/>
  <c r="D17" i="12" s="1"/>
  <c r="G16" i="12"/>
  <c r="F16" i="12"/>
  <c r="E16" i="12"/>
  <c r="D16" i="12" s="1"/>
  <c r="G15" i="12"/>
  <c r="F15" i="12"/>
  <c r="E15" i="12"/>
  <c r="D15" i="12" s="1"/>
  <c r="G14" i="12"/>
  <c r="F14" i="12"/>
  <c r="E14" i="12"/>
  <c r="D14" i="12" s="1"/>
  <c r="G13" i="12"/>
  <c r="F13" i="12"/>
  <c r="E13" i="12"/>
  <c r="D13" i="12" s="1"/>
  <c r="G12" i="12"/>
  <c r="F12" i="12"/>
  <c r="E12" i="12"/>
  <c r="D12" i="12" s="1"/>
  <c r="G11" i="12"/>
  <c r="F11" i="12"/>
  <c r="E11" i="12"/>
  <c r="D11" i="12" s="1"/>
  <c r="G10" i="12"/>
  <c r="F10" i="12"/>
  <c r="E10" i="12"/>
  <c r="G9" i="12"/>
  <c r="F9" i="12"/>
  <c r="E9" i="12"/>
  <c r="G8" i="12"/>
  <c r="F8" i="12"/>
  <c r="E8" i="12"/>
  <c r="G7" i="12"/>
  <c r="F7" i="12"/>
  <c r="E7" i="12"/>
  <c r="D7" i="12" s="1"/>
  <c r="G6" i="12"/>
  <c r="BA5" i="12"/>
  <c r="AZ5" i="12"/>
  <c r="AY5" i="12"/>
  <c r="AX5" i="12"/>
  <c r="AW5" i="12"/>
  <c r="AV5" i="12"/>
  <c r="AU5" i="12"/>
  <c r="AT5" i="12"/>
  <c r="AS5" i="12"/>
  <c r="AR5" i="12"/>
  <c r="AQ5" i="12"/>
  <c r="AP5" i="12"/>
  <c r="AO5" i="12"/>
  <c r="AN5" i="12"/>
  <c r="AM5" i="12"/>
  <c r="AL5" i="12"/>
  <c r="AK5" i="12"/>
  <c r="AJ5" i="12"/>
  <c r="AI5" i="12"/>
  <c r="AH5" i="12"/>
  <c r="AG5" i="12"/>
  <c r="AF5" i="12"/>
  <c r="AE5" i="12"/>
  <c r="AD5" i="12"/>
  <c r="AC5" i="12"/>
  <c r="AB5" i="12"/>
  <c r="AA5" i="12"/>
  <c r="Z5" i="12"/>
  <c r="Y5" i="12"/>
  <c r="X5" i="12"/>
  <c r="W5" i="12"/>
  <c r="V5" i="12"/>
  <c r="U5" i="12"/>
  <c r="T5" i="12"/>
  <c r="S5" i="12"/>
  <c r="R5" i="12"/>
  <c r="Q5" i="12"/>
  <c r="P5" i="12"/>
  <c r="O5" i="12"/>
  <c r="N5" i="12"/>
  <c r="M5" i="12"/>
  <c r="L5" i="12"/>
  <c r="K5" i="12"/>
  <c r="J5" i="12"/>
  <c r="I5" i="12"/>
  <c r="H5" i="12"/>
  <c r="BA4" i="12"/>
  <c r="AZ4" i="12"/>
  <c r="AY4" i="12"/>
  <c r="AX4" i="12"/>
  <c r="AW4" i="12"/>
  <c r="AV4" i="12"/>
  <c r="AU4" i="12"/>
  <c r="AT4" i="12"/>
  <c r="AS4" i="12"/>
  <c r="AR4" i="12"/>
  <c r="AQ4" i="12"/>
  <c r="AP4" i="12"/>
  <c r="AO4" i="12"/>
  <c r="AN4" i="12"/>
  <c r="AM4" i="12"/>
  <c r="AL4" i="12"/>
  <c r="AK4" i="12"/>
  <c r="AJ4" i="12"/>
  <c r="AI4" i="12"/>
  <c r="AH4" i="12"/>
  <c r="AG4" i="12"/>
  <c r="AF4" i="12"/>
  <c r="AE4" i="12"/>
  <c r="AD4" i="12"/>
  <c r="AC4" i="12"/>
  <c r="AB4" i="12"/>
  <c r="AA4" i="12"/>
  <c r="Z4" i="12"/>
  <c r="Y4" i="12"/>
  <c r="X4" i="12"/>
  <c r="W4" i="12"/>
  <c r="V4" i="12"/>
  <c r="U4" i="12"/>
  <c r="T4" i="12"/>
  <c r="S4" i="12"/>
  <c r="R4" i="12"/>
  <c r="Q4" i="12"/>
  <c r="P4" i="12"/>
  <c r="O4" i="12"/>
  <c r="N4" i="12"/>
  <c r="M4" i="12"/>
  <c r="L4" i="12"/>
  <c r="K4" i="12"/>
  <c r="J4" i="12"/>
  <c r="I4" i="12"/>
  <c r="H4"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O3" i="12"/>
  <c r="N3" i="12"/>
  <c r="M3" i="12"/>
  <c r="L3" i="12"/>
  <c r="K3" i="12"/>
  <c r="J3" i="12"/>
  <c r="I3" i="12"/>
  <c r="H3" i="12"/>
  <c r="BA2" i="12"/>
  <c r="AZ2" i="12"/>
  <c r="AY2" i="12"/>
  <c r="AX2" i="12"/>
  <c r="AW2" i="12"/>
  <c r="AV2" i="12"/>
  <c r="AU2" i="12"/>
  <c r="AT2" i="12"/>
  <c r="AS2" i="12"/>
  <c r="AR2" i="12"/>
  <c r="AQ2" i="12"/>
  <c r="AP2" i="12"/>
  <c r="AO2" i="12"/>
  <c r="AN2" i="12"/>
  <c r="AM2" i="12"/>
  <c r="AL2" i="12"/>
  <c r="AK2" i="12"/>
  <c r="AJ2" i="12"/>
  <c r="AI2" i="12"/>
  <c r="AH2" i="12"/>
  <c r="AG2" i="12"/>
  <c r="AF2" i="12"/>
  <c r="AE2" i="12"/>
  <c r="AD2" i="12"/>
  <c r="AC2" i="12"/>
  <c r="AB2" i="12"/>
  <c r="AA2" i="12"/>
  <c r="Z2" i="12"/>
  <c r="Y2" i="12"/>
  <c r="X2" i="12"/>
  <c r="W2" i="12"/>
  <c r="V2" i="12"/>
  <c r="U2" i="12"/>
  <c r="T2" i="12"/>
  <c r="S2" i="12"/>
  <c r="R2" i="12"/>
  <c r="Q2" i="12"/>
  <c r="P2" i="12"/>
  <c r="O2" i="12"/>
  <c r="N2" i="12"/>
  <c r="M2" i="12"/>
  <c r="L2" i="12"/>
  <c r="K2" i="12"/>
  <c r="J2" i="12"/>
  <c r="I2" i="12"/>
  <c r="H2" i="12"/>
  <c r="BA1" i="12"/>
  <c r="AZ1" i="12"/>
  <c r="AY1" i="12"/>
  <c r="AX1" i="12"/>
  <c r="AW1" i="12"/>
  <c r="AV1" i="12"/>
  <c r="AU1" i="12"/>
  <c r="AT1" i="12"/>
  <c r="AS1" i="12"/>
  <c r="AR1" i="12"/>
  <c r="AQ1" i="12"/>
  <c r="AP1" i="12"/>
  <c r="AO1" i="12"/>
  <c r="AN1" i="12"/>
  <c r="AM1" i="12"/>
  <c r="AL1" i="12"/>
  <c r="AK1" i="12"/>
  <c r="AJ1" i="12"/>
  <c r="AI1" i="12"/>
  <c r="AH1" i="12"/>
  <c r="AG1" i="12"/>
  <c r="AF1" i="12"/>
  <c r="AE1" i="12"/>
  <c r="AD1" i="12"/>
  <c r="AC1" i="12"/>
  <c r="AB1" i="12"/>
  <c r="AA1" i="12"/>
  <c r="Z1" i="12"/>
  <c r="Y1" i="12"/>
  <c r="X1" i="12"/>
  <c r="W1" i="12"/>
  <c r="V1" i="12"/>
  <c r="T1" i="12"/>
  <c r="S1" i="12"/>
  <c r="R1" i="12"/>
  <c r="Q1" i="12"/>
  <c r="P1" i="12"/>
  <c r="O1" i="12"/>
  <c r="N1" i="12"/>
  <c r="M1" i="12"/>
  <c r="L1" i="12"/>
  <c r="K1" i="12"/>
  <c r="J1" i="12"/>
  <c r="I1" i="12"/>
  <c r="H1" i="12"/>
  <c r="D10" i="12" l="1"/>
  <c r="D9" i="12"/>
  <c r="D8" i="12"/>
  <c r="C5" i="13"/>
  <c r="F4" i="13"/>
  <c r="B5" i="13"/>
  <c r="F3" i="13"/>
  <c r="D5" i="13"/>
  <c r="E5" i="13"/>
  <c r="F2" i="13"/>
  <c r="D6" i="12"/>
  <c r="G2" i="12"/>
  <c r="E2" i="12"/>
  <c r="F2" i="12"/>
  <c r="E3" i="12"/>
  <c r="F4" i="12"/>
  <c r="G5" i="12"/>
  <c r="F5" i="13" l="1"/>
  <c r="B3" i="11"/>
  <c r="B4" i="11"/>
  <c r="B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2" i="11"/>
</calcChain>
</file>

<file path=xl/sharedStrings.xml><?xml version="1.0" encoding="utf-8"?>
<sst xmlns="http://schemas.openxmlformats.org/spreadsheetml/2006/main" count="573" uniqueCount="293">
  <si>
    <t xml:space="preserve">
a. 人類遺伝学の基本知識　　　　　　　　　　</t>
    <phoneticPr fontId="3"/>
  </si>
  <si>
    <t>1)</t>
    <phoneticPr fontId="3"/>
  </si>
  <si>
    <t>現代遺伝学がたどった歴史的背景を理解できる</t>
    <phoneticPr fontId="3"/>
  </si>
  <si>
    <t xml:space="preserve">2) </t>
    <phoneticPr fontId="3"/>
  </si>
  <si>
    <t>人体構造学・人体機能学の基本的知識を理解できる</t>
    <rPh sb="0" eb="5">
      <t>ジンタイコウゾウガク</t>
    </rPh>
    <rPh sb="6" eb="11">
      <t>ジンタイキノウガク</t>
    </rPh>
    <rPh sb="12" eb="15">
      <t>キホンテキ</t>
    </rPh>
    <rPh sb="15" eb="17">
      <t>チシキ</t>
    </rPh>
    <rPh sb="18" eb="20">
      <t>リカイ</t>
    </rPh>
    <phoneticPr fontId="3"/>
  </si>
  <si>
    <t>3)</t>
    <phoneticPr fontId="3"/>
  </si>
  <si>
    <t>細胞遺伝学の基本的知識を理解し説明できる</t>
    <phoneticPr fontId="3"/>
  </si>
  <si>
    <t>4)</t>
    <phoneticPr fontId="3"/>
  </si>
  <si>
    <t>分子遺伝学の基本的知識を理解し説明できる</t>
    <phoneticPr fontId="3"/>
  </si>
  <si>
    <t>5)</t>
    <phoneticPr fontId="3"/>
  </si>
  <si>
    <t>メンデル遺伝学の基本的知識を理解し説明できる</t>
    <phoneticPr fontId="3"/>
  </si>
  <si>
    <t>6)</t>
    <phoneticPr fontId="3"/>
  </si>
  <si>
    <t>非メンデル遺伝の基本的知識を理解し説明できる</t>
    <phoneticPr fontId="3"/>
  </si>
  <si>
    <t>7)</t>
    <phoneticPr fontId="3"/>
  </si>
  <si>
    <t>集団遺伝学の基本的知識を理解し説明できる</t>
    <phoneticPr fontId="3"/>
  </si>
  <si>
    <t>b. 代表的な疾患の臨床像、自然歴、
診断法、治療法に関する基本的知識　　　　　　　　　　　　　　　　</t>
    <phoneticPr fontId="3"/>
  </si>
  <si>
    <t>染色体異常の基本的知識を理解し説明できる</t>
  </si>
  <si>
    <t>2)</t>
    <phoneticPr fontId="3"/>
  </si>
  <si>
    <t>単一遺伝子疾患の基本的知識を理解し説明できる</t>
    <rPh sb="0" eb="2">
      <t>タンイツ</t>
    </rPh>
    <rPh sb="2" eb="5">
      <t>イデンシ</t>
    </rPh>
    <rPh sb="5" eb="7">
      <t>シッカン</t>
    </rPh>
    <phoneticPr fontId="3"/>
  </si>
  <si>
    <t>生殖・発生遺伝学の基本的知識を理解し説明できる</t>
    <phoneticPr fontId="3"/>
  </si>
  <si>
    <t>体細胞遺伝学の基本的知識を理解し説明できる</t>
    <phoneticPr fontId="3"/>
  </si>
  <si>
    <t>妊娠・胎児に関連した遺伝学の基本的知識を理解し説明できる</t>
    <rPh sb="0" eb="2">
      <t>ニンシン</t>
    </rPh>
    <rPh sb="3" eb="5">
      <t>タイジ</t>
    </rPh>
    <rPh sb="6" eb="8">
      <t>カンレン</t>
    </rPh>
    <rPh sb="10" eb="13">
      <t>イデンガク</t>
    </rPh>
    <phoneticPr fontId="3"/>
  </si>
  <si>
    <t>6)</t>
  </si>
  <si>
    <t>遺伝生化学の基本的知識を理解し説明できる　　　　　　　　　　　　　　　　　　　　　　　　　　　　　　　　　　　　　　　　　　　　　　　　</t>
    <rPh sb="0" eb="2">
      <t>イデン</t>
    </rPh>
    <rPh sb="1" eb="2">
      <t>デン</t>
    </rPh>
    <rPh sb="2" eb="5">
      <t>セイカガク</t>
    </rPh>
    <phoneticPr fontId="3"/>
  </si>
  <si>
    <t>7)</t>
  </si>
  <si>
    <t>腫瘍遺伝学の基本的知識を理解し説明できる</t>
    <phoneticPr fontId="3"/>
  </si>
  <si>
    <t>8)</t>
    <phoneticPr fontId="3"/>
  </si>
  <si>
    <t>ゲノム情報に基づいた医療、個別化医療の基本的知識を理解できる</t>
    <rPh sb="3" eb="5">
      <t>ジョウホウ</t>
    </rPh>
    <rPh sb="6" eb="7">
      <t>モト</t>
    </rPh>
    <phoneticPr fontId="3"/>
  </si>
  <si>
    <t>c. 遺伝学的検査とその適用に関する知識　　　　　　　　　　　　　　　　　　</t>
    <rPh sb="12" eb="14">
      <t>テキヨウ</t>
    </rPh>
    <phoneticPr fontId="3"/>
  </si>
  <si>
    <t>単一遺伝子ならびに網羅的遺伝学的検査結果の医療上の意味を理解することができる</t>
    <rPh sb="0" eb="2">
      <t>タンイツ</t>
    </rPh>
    <rPh sb="2" eb="5">
      <t>イデンシ</t>
    </rPh>
    <rPh sb="21" eb="23">
      <t>イリョウ</t>
    </rPh>
    <phoneticPr fontId="3"/>
  </si>
  <si>
    <t>2)</t>
  </si>
  <si>
    <t>スクリーニング、診断、発症前の単一遺伝子ならびに網羅的遺伝学的検査結果の利用可能性、分析的妥当性、臨床的妥当性と臨床的有用性を理解できる</t>
    <phoneticPr fontId="3"/>
  </si>
  <si>
    <t>3)</t>
  </si>
  <si>
    <t>クライエントの検査前の状況に適した遺伝学的検査と検査機関について調べ、検討することができる</t>
    <rPh sb="7" eb="10">
      <t>ケンサマエ</t>
    </rPh>
    <rPh sb="14" eb="15">
      <t>テキ</t>
    </rPh>
    <rPh sb="32" eb="33">
      <t>シラ</t>
    </rPh>
    <phoneticPr fontId="3"/>
  </si>
  <si>
    <t>4)</t>
  </si>
  <si>
    <t>遺伝学的／ゲノム検査がもつ可能性のある利益とリスク、限界と費用を確認し、検討することができる</t>
    <rPh sb="13" eb="16">
      <t>カノウセイ</t>
    </rPh>
    <phoneticPr fontId="3"/>
  </si>
  <si>
    <t>検査結果にもとづいて、追加の検査や適切な紹介先を調べることができる</t>
    <rPh sb="24" eb="25">
      <t>シラ</t>
    </rPh>
    <phoneticPr fontId="3"/>
  </si>
  <si>
    <t>インフォームド・コンセントの過程、結果開示、倫理審査、指針と臨床での意思決定の観点から、遺伝子とゲノム、臨床検査と研究における検査に関連した検討すべき事柄を認識し、識別することができる</t>
    <rPh sb="54" eb="56">
      <t>ケンサ</t>
    </rPh>
    <phoneticPr fontId="3"/>
  </si>
  <si>
    <t>d. 遺伝カウンセリングの歴史と基礎的知識</t>
    <phoneticPr fontId="3"/>
  </si>
  <si>
    <t>遺伝カウンセリングの歴史について説明することができる</t>
    <rPh sb="0" eb="2">
      <t>イデン</t>
    </rPh>
    <rPh sb="10" eb="12">
      <t>レキシ</t>
    </rPh>
    <rPh sb="16" eb="18">
      <t>セツメイ</t>
    </rPh>
    <phoneticPr fontId="3"/>
  </si>
  <si>
    <t>遺伝カウンセリングの定義とプロセスについて理解し説明することができる</t>
    <rPh sb="21" eb="23">
      <t>リカイ</t>
    </rPh>
    <rPh sb="24" eb="26">
      <t>セツメイ</t>
    </rPh>
    <phoneticPr fontId="3"/>
  </si>
  <si>
    <t>認定遺伝カウンセラーとしてクライエントを支援するための心理学的理論について理解し説明することができる</t>
    <rPh sb="37" eb="39">
      <t>リカイ</t>
    </rPh>
    <rPh sb="40" eb="42">
      <t>セツメイ</t>
    </rPh>
    <phoneticPr fontId="3"/>
  </si>
  <si>
    <t>e. 基本的コミュニケーション技術</t>
    <phoneticPr fontId="3"/>
  </si>
  <si>
    <t>さまざまな基本的なカウンセリング技術を理解し、使用することができる</t>
    <phoneticPr fontId="3"/>
  </si>
  <si>
    <t>積極的傾聴の態度、共感を示し、自分自身が使用する言葉の侵襲性に配慮しながら、クライエントとの信頼関係を築くことができる</t>
    <phoneticPr fontId="3"/>
  </si>
  <si>
    <t>クライエントの理解、記憶、認識、意思決定に影響を与えている感情的な反応を認識し、言語化することができる</t>
    <rPh sb="7" eb="9">
      <t>リカイ</t>
    </rPh>
    <rPh sb="10" eb="12">
      <t>キオク</t>
    </rPh>
    <rPh sb="13" eb="15">
      <t>ニンシキ</t>
    </rPh>
    <rPh sb="16" eb="18">
      <t>イシ</t>
    </rPh>
    <rPh sb="18" eb="20">
      <t>ケッテイ</t>
    </rPh>
    <rPh sb="21" eb="23">
      <t>エイキョウ</t>
    </rPh>
    <rPh sb="24" eb="25">
      <t>アタ</t>
    </rPh>
    <rPh sb="28" eb="31">
      <t>カンジョウテキ</t>
    </rPh>
    <rPh sb="32" eb="34">
      <t>ハンノウ</t>
    </rPh>
    <rPh sb="36" eb="38">
      <t>ニンシキ</t>
    </rPh>
    <rPh sb="40" eb="43">
      <t>ゲンゴカ</t>
    </rPh>
    <phoneticPr fontId="3"/>
  </si>
  <si>
    <t>言語的および非言語的に表現されるクライエントの反応を認識し、言語化することができる</t>
    <rPh sb="23" eb="25">
      <t>ハンノウ</t>
    </rPh>
    <phoneticPr fontId="3"/>
  </si>
  <si>
    <t>5)</t>
  </si>
  <si>
    <t>遺伝カウンセリングの相互作用に影響を与えうる転移や逆転移など、クライエントとカウンセラーの関係における力学を認識し、言語化することができる</t>
    <phoneticPr fontId="3"/>
  </si>
  <si>
    <t>f. 様々な分野の専門職との良好な人間関係維持と連携</t>
    <phoneticPr fontId="3"/>
  </si>
  <si>
    <t>クライエントや職場職員と自身との関係性について、職業上の境界を認識し、相手を尊重することができる</t>
    <rPh sb="7" eb="11">
      <t>ショクバショクイン</t>
    </rPh>
    <rPh sb="12" eb="14">
      <t>ジシン</t>
    </rPh>
    <rPh sb="16" eb="19">
      <t>カンケイセイ</t>
    </rPh>
    <rPh sb="24" eb="27">
      <t>ショクギョウジョウ</t>
    </rPh>
    <rPh sb="28" eb="30">
      <t>キョウカイ</t>
    </rPh>
    <rPh sb="31" eb="33">
      <t>ニンシキ</t>
    </rPh>
    <rPh sb="35" eb="37">
      <t>アイテ</t>
    </rPh>
    <rPh sb="38" eb="40">
      <t>ソンチョウ</t>
    </rPh>
    <phoneticPr fontId="1"/>
  </si>
  <si>
    <t>医療従事者をはじめとする様々な分野の専門職と良好な人間関係を築くことができる</t>
    <rPh sb="12" eb="14">
      <t>サマザマ</t>
    </rPh>
    <rPh sb="15" eb="17">
      <t>ブンヤ</t>
    </rPh>
    <rPh sb="18" eb="21">
      <t>センモンショク</t>
    </rPh>
    <rPh sb="25" eb="27">
      <t>ニンゲン</t>
    </rPh>
    <phoneticPr fontId="1"/>
  </si>
  <si>
    <t>クライエントが受けている医療を理解し、クライエントと主治医の関係性に配慮した行動を実践できる</t>
    <rPh sb="7" eb="8">
      <t>ウ</t>
    </rPh>
    <rPh sb="12" eb="14">
      <t>イリョウ</t>
    </rPh>
    <rPh sb="15" eb="17">
      <t>リカイ</t>
    </rPh>
    <rPh sb="26" eb="29">
      <t>シュジイ</t>
    </rPh>
    <rPh sb="30" eb="32">
      <t>カンケイ</t>
    </rPh>
    <rPh sb="32" eb="33">
      <t>セイ</t>
    </rPh>
    <rPh sb="34" eb="36">
      <t>ハイリョ</t>
    </rPh>
    <rPh sb="38" eb="40">
      <t>コウドウ</t>
    </rPh>
    <rPh sb="41" eb="43">
      <t>ジッセン</t>
    </rPh>
    <phoneticPr fontId="1"/>
  </si>
  <si>
    <t>認定遺伝カウンセラーによる遺伝カウンセリング実践範囲を認識し、診断治療行為を行わないことを自覚し対応できる</t>
    <rPh sb="33" eb="35">
      <t>チリョウ</t>
    </rPh>
    <rPh sb="45" eb="47">
      <t>ジカク</t>
    </rPh>
    <rPh sb="48" eb="50">
      <t>タイオウ</t>
    </rPh>
    <phoneticPr fontId="1"/>
  </si>
  <si>
    <t>クライエントに医療・保健・福祉・心理支援を提供する各専門職との連携体制の重要性を理解している</t>
    <phoneticPr fontId="3"/>
  </si>
  <si>
    <t>地域の適切かつ公平な遺伝カウンセリング提供体制を促進させるために、他施設や他職種との相互交流を行う重要性を理解している</t>
    <phoneticPr fontId="1"/>
  </si>
  <si>
    <t>g.　遺伝カウンセリングに関わる
心理学的実践技術</t>
    <phoneticPr fontId="3"/>
  </si>
  <si>
    <t>クライエントの価値観に合った意思決定を積極的に促進することの重要性について理解できる</t>
    <rPh sb="30" eb="33">
      <t>ジュウヨウセイ</t>
    </rPh>
    <rPh sb="37" eb="39">
      <t>リカイ</t>
    </rPh>
    <phoneticPr fontId="3"/>
  </si>
  <si>
    <t>クライエントの自律性を促進する要因を把握することができる</t>
    <phoneticPr fontId="3"/>
  </si>
  <si>
    <t>アンティシパトリーガイダンスや、リスクや選択肢に対するクライエントの反応を深く掘り下げるなどの、高度な遺伝カウンセリングスキルを利用することができる</t>
    <rPh sb="64" eb="66">
      <t>リヨウ</t>
    </rPh>
    <phoneticPr fontId="3"/>
  </si>
  <si>
    <t>クライエントの心理社会的ニーズを評価することができる</t>
    <phoneticPr fontId="3"/>
  </si>
  <si>
    <t>エビデンスに基づくカウンセリングモデルを理解し説明することができる</t>
    <rPh sb="23" eb="25">
      <t>セツメイ</t>
    </rPh>
    <phoneticPr fontId="3"/>
  </si>
  <si>
    <t>クライエントへの対応場面（遺伝カウンセリングを含む）の中で生じる心理社会的な課題に気づき、対処するための適切なフォローアッププラン（必要に応じて、心理支援職への紹介）を検討することができる</t>
    <phoneticPr fontId="3"/>
  </si>
  <si>
    <t>遺伝カウンセリングの際に提示される医学的推奨事項には、遺伝学的状況に応じて非指示的から指示的への幅があることを理解できる</t>
    <rPh sb="12" eb="14">
      <t>テイジ</t>
    </rPh>
    <rPh sb="19" eb="20">
      <t>テキ</t>
    </rPh>
    <rPh sb="20" eb="22">
      <t>スイショウ</t>
    </rPh>
    <rPh sb="22" eb="24">
      <t>ジコウ</t>
    </rPh>
    <rPh sb="55" eb="57">
      <t>リカイ</t>
    </rPh>
    <phoneticPr fontId="3"/>
  </si>
  <si>
    <t>8)</t>
  </si>
  <si>
    <t>クライエントの感情、個人や家族の経験、信念、行動、価値観、対処メカニズム、適応能力を引き出すことができる</t>
    <phoneticPr fontId="3"/>
  </si>
  <si>
    <t>h. クライエントの心理的・社会的
・倫理的・ 法的課題（ELSI）</t>
    <phoneticPr fontId="3"/>
  </si>
  <si>
    <t>遺伝カウンセリングに関連する、クライエントの意思決定や診療方針に影響を及ぼす可能性のある、心理的・社会的・倫理的・法的課題を検討し特定できる</t>
    <rPh sb="0" eb="2">
      <t>イデン</t>
    </rPh>
    <rPh sb="10" eb="12">
      <t>カンレン</t>
    </rPh>
    <rPh sb="45" eb="48">
      <t>シンリテキ</t>
    </rPh>
    <rPh sb="53" eb="56">
      <t>リンリテキ</t>
    </rPh>
    <rPh sb="57" eb="59">
      <t>ホウテキ</t>
    </rPh>
    <rPh sb="59" eb="61">
      <t>カダイ</t>
    </rPh>
    <rPh sb="62" eb="64">
      <t>ケントウ</t>
    </rPh>
    <rPh sb="65" eb="67">
      <t>トクテイ</t>
    </rPh>
    <phoneticPr fontId="1"/>
  </si>
  <si>
    <t>遺伝子／ゲノム情報の保護および利活用に関するクライエントの懸念を理解できる</t>
    <rPh sb="0" eb="3">
      <t>イデンシ</t>
    </rPh>
    <rPh sb="7" eb="9">
      <t>ジョウホウ</t>
    </rPh>
    <rPh sb="10" eb="12">
      <t>ホゴ</t>
    </rPh>
    <rPh sb="15" eb="18">
      <t>リカツヨウ</t>
    </rPh>
    <rPh sb="19" eb="20">
      <t>カン</t>
    </rPh>
    <rPh sb="29" eb="31">
      <t>ケネン</t>
    </rPh>
    <rPh sb="32" eb="34">
      <t>リカイ</t>
    </rPh>
    <phoneticPr fontId="1"/>
  </si>
  <si>
    <t xml:space="preserve">
i. クライエントが最良の遺伝医療を受けるための調整および参画</t>
    <rPh sb="30" eb="32">
      <t>サンカク</t>
    </rPh>
    <phoneticPr fontId="3"/>
  </si>
  <si>
    <t>各診療科や各医療機関とのやりとりを通してクライエントが適切な医療を受けるための、連絡調整の意義について理解できる</t>
    <rPh sb="45" eb="47">
      <t>イギ</t>
    </rPh>
    <rPh sb="51" eb="53">
      <t>リカイ</t>
    </rPh>
    <phoneticPr fontId="3"/>
  </si>
  <si>
    <t>事前準備とフォローアップを含め、症例に対するマネージメント計画作成に参画することができる</t>
    <rPh sb="31" eb="33">
      <t>サクセイ</t>
    </rPh>
    <rPh sb="34" eb="36">
      <t>サンカク</t>
    </rPh>
    <phoneticPr fontId="3"/>
  </si>
  <si>
    <t>遺伝カウンセリングを知ったきっかけ、紹介された理由や連絡をした理由に関して、クライエントの期待、捉え方、知識、懸念を引き出すことができる</t>
    <rPh sb="10" eb="11">
      <t>シ</t>
    </rPh>
    <rPh sb="48" eb="49">
      <t>トラ</t>
    </rPh>
    <rPh sb="50" eb="51">
      <t>カタ</t>
    </rPh>
    <phoneticPr fontId="3"/>
  </si>
  <si>
    <t>遺伝カウンセリングにおいて新たな関心事が生じた際には、遺伝カウンセリングのアジェンダを継続的に適宜修正することの必要性について理解できる</t>
    <rPh sb="56" eb="59">
      <t>ヒツヨウセイ</t>
    </rPh>
    <rPh sb="63" eb="65">
      <t>リカイ</t>
    </rPh>
    <phoneticPr fontId="3"/>
  </si>
  <si>
    <t>クライエントの文化的な背景に配慮し、遺伝カウンセリングのアジェンダを立案・調整することの重要性を理解できる</t>
    <rPh sb="44" eb="47">
      <t>ジュウヨウセイ</t>
    </rPh>
    <rPh sb="48" eb="50">
      <t>リカイ</t>
    </rPh>
    <phoneticPr fontId="3"/>
  </si>
  <si>
    <t>マネージメントや推奨サーベイランスの変更に応じてマネージメント計画が修正されることを理解できる</t>
    <rPh sb="34" eb="36">
      <t>シュウセイ</t>
    </rPh>
    <rPh sb="42" eb="44">
      <t>リカイ</t>
    </rPh>
    <phoneticPr fontId="3"/>
  </si>
  <si>
    <t>遺伝カウンセリングにおける情報を関係者が理解できるように、専門家・機関の指針や基準にしたがって明確かつ簡潔に記録することができる</t>
    <rPh sb="16" eb="19">
      <t>カンケイシャ</t>
    </rPh>
    <phoneticPr fontId="3"/>
  </si>
  <si>
    <t>遺伝カウンセリングの実践に関連する医療制度を理解することができる</t>
    <phoneticPr fontId="3"/>
  </si>
  <si>
    <t>9)</t>
    <phoneticPr fontId="3"/>
  </si>
  <si>
    <t>遺伝カウンセリングの実践で生じる倫理的・道徳的ジレンマを生命倫理原則に基づき分析できる</t>
    <rPh sb="35" eb="36">
      <t>モト</t>
    </rPh>
    <rPh sb="38" eb="40">
      <t>ブンセキ</t>
    </rPh>
    <phoneticPr fontId="3"/>
  </si>
  <si>
    <t>10)</t>
    <phoneticPr fontId="3"/>
  </si>
  <si>
    <t>クライエントに研究参加の選択肢がある場合には、適切な個人情報保護の下、個人の適格基準や施設基準にしたがって紹介することを理解できる</t>
    <rPh sb="7" eb="11">
      <t>ケンキュウサンカ</t>
    </rPh>
    <rPh sb="12" eb="15">
      <t>センタクシ</t>
    </rPh>
    <rPh sb="18" eb="20">
      <t>バアイ</t>
    </rPh>
    <rPh sb="26" eb="32">
      <t>コジンジョウホウホゴ</t>
    </rPh>
    <rPh sb="33" eb="34">
      <t>モト</t>
    </rPh>
    <rPh sb="35" eb="37">
      <t>コジン</t>
    </rPh>
    <rPh sb="38" eb="42">
      <t>テキカクキジュン</t>
    </rPh>
    <rPh sb="43" eb="47">
      <t>シセツキジュン</t>
    </rPh>
    <rPh sb="53" eb="55">
      <t>ショウカイ</t>
    </rPh>
    <rPh sb="60" eb="62">
      <t>リカイ</t>
    </rPh>
    <phoneticPr fontId="3"/>
  </si>
  <si>
    <t>j. 遺伝医療の必要性に応じた
家系情報の収集と家系図の作成</t>
    <rPh sb="8" eb="11">
      <t>ヒツヨウセイ</t>
    </rPh>
    <rPh sb="12" eb="13">
      <t>オウ</t>
    </rPh>
    <phoneticPr fontId="3"/>
  </si>
  <si>
    <t>家系図の標準記載法を理解し、適切に用いることができる</t>
    <phoneticPr fontId="3"/>
  </si>
  <si>
    <t>家系内での疾患情報や家族の状況について把握するために、傾聴技法を利用することができる</t>
    <phoneticPr fontId="3"/>
  </si>
  <si>
    <t>家系情報を適切に引き出し、整理することができる</t>
    <rPh sb="0" eb="4">
      <t>カケイジョウホウ</t>
    </rPh>
    <rPh sb="5" eb="7">
      <t>テキセツ</t>
    </rPh>
    <rPh sb="8" eb="9">
      <t>ヒ</t>
    </rPh>
    <rPh sb="10" eb="11">
      <t>ダ</t>
    </rPh>
    <rPh sb="13" eb="15">
      <t>セイリ</t>
    </rPh>
    <phoneticPr fontId="3"/>
  </si>
  <si>
    <t>遺伝学的内容もしくは保因者状態の可能性を理解し、まとめることができる</t>
    <phoneticPr fontId="3"/>
  </si>
  <si>
    <t>家系内の遺伝学的検査結果を聴取し、適切なリスク算定に利用することができる</t>
    <rPh sb="26" eb="28">
      <t>リヨウ</t>
    </rPh>
    <phoneticPr fontId="3"/>
  </si>
  <si>
    <t>家系の遺伝学的状態に関連する可能性がある環境や生活習慣についての情報を確認し、適切なリスク算定に利用することができる</t>
    <phoneticPr fontId="3"/>
  </si>
  <si>
    <t>k. 正確かつ最新の遺伝医学的情報の収集</t>
    <phoneticPr fontId="3"/>
  </si>
  <si>
    <t>文献の検索とレビューを計画し実行できる</t>
    <phoneticPr fontId="3"/>
  </si>
  <si>
    <t>研究方法論と統計解析に関連した知識を適用し、論文を評価し、適切な結論を得ることができる</t>
    <phoneticPr fontId="3"/>
  </si>
  <si>
    <t>知識とデータには限界やギャップがあることを認識した上で、医学・科学文献をエビデンスに基づく医療に組み込むことができる</t>
    <phoneticPr fontId="3"/>
  </si>
  <si>
    <t xml:space="preserve">
l. クライエントを取り巻く情報の整理と、相談支援および教育支援</t>
    <phoneticPr fontId="3"/>
  </si>
  <si>
    <t>国や各地方自治体による医療制度や社会的資源に関する正確で幅広い最新情報を収集でき、クライエントに合わせた整理ができる</t>
    <rPh sb="0" eb="1">
      <t>クニ</t>
    </rPh>
    <rPh sb="1" eb="2">
      <t>カッコク</t>
    </rPh>
    <rPh sb="2" eb="3">
      <t>カク</t>
    </rPh>
    <rPh sb="3" eb="8">
      <t>チホウジチタイ</t>
    </rPh>
    <rPh sb="11" eb="13">
      <t>イリョウ</t>
    </rPh>
    <rPh sb="13" eb="15">
      <t>セイド</t>
    </rPh>
    <rPh sb="16" eb="19">
      <t>シャカイテキ</t>
    </rPh>
    <rPh sb="19" eb="21">
      <t>シゲン</t>
    </rPh>
    <rPh sb="22" eb="23">
      <t>カン</t>
    </rPh>
    <rPh sb="25" eb="27">
      <t>セイカク</t>
    </rPh>
    <rPh sb="28" eb="30">
      <t>ハバヒロ</t>
    </rPh>
    <rPh sb="31" eb="33">
      <t>サイシン</t>
    </rPh>
    <rPh sb="33" eb="35">
      <t>ジョウホウ</t>
    </rPh>
    <rPh sb="36" eb="38">
      <t>シュウシュウ</t>
    </rPh>
    <rPh sb="48" eb="49">
      <t>ア</t>
    </rPh>
    <rPh sb="52" eb="54">
      <t>セイリ</t>
    </rPh>
    <phoneticPr fontId="1"/>
  </si>
  <si>
    <t>クライエントの理解力、モチベーション、情緒的状態、宗教的・文化的信念等から、学習プロセスに影響を与える要因を評価できる</t>
    <rPh sb="7" eb="9">
      <t>リカイ</t>
    </rPh>
    <rPh sb="9" eb="10">
      <t>チカラ</t>
    </rPh>
    <rPh sb="19" eb="24">
      <t>ジョウチョテキジョウタイ</t>
    </rPh>
    <rPh sb="25" eb="28">
      <t>シュウキョウテキ</t>
    </rPh>
    <rPh sb="29" eb="32">
      <t>ブンカテキ</t>
    </rPh>
    <rPh sb="32" eb="34">
      <t>シンネン</t>
    </rPh>
    <rPh sb="34" eb="35">
      <t>ナド</t>
    </rPh>
    <rPh sb="38" eb="40">
      <t>ガクシュウ</t>
    </rPh>
    <rPh sb="45" eb="47">
      <t>エイキョウ</t>
    </rPh>
    <rPh sb="48" eb="49">
      <t>アタ</t>
    </rPh>
    <rPh sb="51" eb="53">
      <t>ヨウイン</t>
    </rPh>
    <rPh sb="54" eb="56">
      <t>ヒョウカ</t>
    </rPh>
    <phoneticPr fontId="1"/>
  </si>
  <si>
    <t>クライエントの状態、ニーズ、ライフスタイル、社会経済的背景、年齢、ジェンダー、宗教的・文化的背景等から、遺伝カウンセリングに影響を与える要因を評価できる</t>
    <rPh sb="7" eb="9">
      <t>ジョウタイ</t>
    </rPh>
    <rPh sb="22" eb="27">
      <t>シャカイケイザイテキ</t>
    </rPh>
    <rPh sb="27" eb="29">
      <t>ハイケイ</t>
    </rPh>
    <rPh sb="30" eb="32">
      <t>ネンレイ</t>
    </rPh>
    <rPh sb="39" eb="42">
      <t>シュウキョウテキ</t>
    </rPh>
    <rPh sb="43" eb="45">
      <t>ブンカ</t>
    </rPh>
    <rPh sb="45" eb="46">
      <t>テキ</t>
    </rPh>
    <rPh sb="46" eb="48">
      <t>ハイケイ</t>
    </rPh>
    <rPh sb="48" eb="49">
      <t>ナド</t>
    </rPh>
    <rPh sb="52" eb="54">
      <t>イデン</t>
    </rPh>
    <rPh sb="62" eb="64">
      <t>エイキョウ</t>
    </rPh>
    <rPh sb="65" eb="66">
      <t>アタ</t>
    </rPh>
    <rPh sb="68" eb="70">
      <t>ヨウイン</t>
    </rPh>
    <rPh sb="71" eb="73">
      <t>ヒョウカ</t>
    </rPh>
    <phoneticPr fontId="1"/>
  </si>
  <si>
    <t>配布資料、視聴資料、その他学習効果を高める様々なツールを工夫して活用する等、状況に合わせた最適なコミュニケーション手段で対応できる</t>
    <rPh sb="0" eb="4">
      <t>ハイフシリョウ</t>
    </rPh>
    <rPh sb="5" eb="9">
      <t>シチョウシリョウ</t>
    </rPh>
    <rPh sb="12" eb="13">
      <t>タ</t>
    </rPh>
    <rPh sb="13" eb="17">
      <t>ガクシュウコウカ</t>
    </rPh>
    <rPh sb="18" eb="19">
      <t>タカ</t>
    </rPh>
    <rPh sb="21" eb="23">
      <t>サマザマ</t>
    </rPh>
    <rPh sb="28" eb="30">
      <t>クフウ</t>
    </rPh>
    <rPh sb="32" eb="34">
      <t>カツヨウ</t>
    </rPh>
    <rPh sb="36" eb="37">
      <t>ナド</t>
    </rPh>
    <phoneticPr fontId="1"/>
  </si>
  <si>
    <t>リテラシーの低いクライエントが直面する課題を特定し、リテラシーの負担を軽減する情報提供方法を工夫できる</t>
    <rPh sb="6" eb="7">
      <t>ヒク</t>
    </rPh>
    <rPh sb="15" eb="17">
      <t>チョクメン</t>
    </rPh>
    <rPh sb="19" eb="21">
      <t>カダイ</t>
    </rPh>
    <rPh sb="22" eb="24">
      <t>トクテイ</t>
    </rPh>
    <rPh sb="32" eb="34">
      <t>フタン</t>
    </rPh>
    <rPh sb="35" eb="37">
      <t>ケイゲン</t>
    </rPh>
    <rPh sb="39" eb="43">
      <t>ジョウホウテイキョウ</t>
    </rPh>
    <rPh sb="43" eb="45">
      <t>ホウホウ</t>
    </rPh>
    <rPh sb="46" eb="48">
      <t>クフウ</t>
    </rPh>
    <phoneticPr fontId="1"/>
  </si>
  <si>
    <t>クライエントが状況を理解し、適応し、意思決定するために、分かりやすく遺伝子等に関する情報提供ができる</t>
    <rPh sb="7" eb="9">
      <t>ジョウキョウ</t>
    </rPh>
    <rPh sb="10" eb="12">
      <t>リカイ</t>
    </rPh>
    <rPh sb="14" eb="16">
      <t>テキオウ</t>
    </rPh>
    <rPh sb="18" eb="22">
      <t>イシケッテイ</t>
    </rPh>
    <rPh sb="34" eb="37">
      <t>イデンシ</t>
    </rPh>
    <rPh sb="37" eb="38">
      <t>ナド</t>
    </rPh>
    <rPh sb="39" eb="40">
      <t>カン</t>
    </rPh>
    <rPh sb="42" eb="44">
      <t>ジョウホウ</t>
    </rPh>
    <rPh sb="44" eb="46">
      <t>テイキョウ</t>
    </rPh>
    <phoneticPr fontId="1"/>
  </si>
  <si>
    <t>様々な状況をもつ人々の多様性を理解し、偏りのない情報提供ができる</t>
    <rPh sb="0" eb="2">
      <t>サマザマ</t>
    </rPh>
    <rPh sb="3" eb="5">
      <t>ジョウキョウ</t>
    </rPh>
    <rPh sb="8" eb="10">
      <t>ヒトビト</t>
    </rPh>
    <rPh sb="11" eb="14">
      <t>タヨウセイ</t>
    </rPh>
    <rPh sb="15" eb="17">
      <t>リカイ</t>
    </rPh>
    <rPh sb="19" eb="20">
      <t>カタヨ</t>
    </rPh>
    <rPh sb="24" eb="28">
      <t>ジョウホウテイキョウ</t>
    </rPh>
    <phoneticPr fontId="1"/>
  </si>
  <si>
    <t>リスクコミュニケーションを理解し実践することで、クライエントの理解を最大限に深めることができる</t>
    <rPh sb="13" eb="15">
      <t>リカイ</t>
    </rPh>
    <rPh sb="16" eb="18">
      <t>ジッセン</t>
    </rPh>
    <rPh sb="31" eb="33">
      <t>リカイ</t>
    </rPh>
    <rPh sb="38" eb="39">
      <t>フカ</t>
    </rPh>
    <phoneticPr fontId="1"/>
  </si>
  <si>
    <t>m. 様々な遺伝カウンセリング提供方法に合わせたコミュニケーションスキルと課題</t>
    <phoneticPr fontId="3"/>
  </si>
  <si>
    <t>来談者のニーズに応えるために、心理社会的な影響を考慮し、様々な遺伝カウンセリング提供方法に合わせたコミュニケーションについて理解できる</t>
    <phoneticPr fontId="3"/>
  </si>
  <si>
    <t>様々な遺伝カウンセリング提供方法の長所と短所、限界を理解することができる</t>
    <phoneticPr fontId="4"/>
  </si>
  <si>
    <t>様々な遺伝カウンセリング提供方法に合わせた言語的・非言語的コミュニケーションができる</t>
    <phoneticPr fontId="4"/>
  </si>
  <si>
    <t>n. 医療者や一般市民の需要、特性、状況に合わせた教育支援および啓発活動</t>
    <phoneticPr fontId="3"/>
  </si>
  <si>
    <t>対象者の需要、特性、状況に基づいた教育・学習目標を設定し、教育アプローチを開発できる</t>
    <rPh sb="0" eb="3">
      <t>タイショウシャ</t>
    </rPh>
    <rPh sb="4" eb="6">
      <t>ジュヨウ</t>
    </rPh>
    <rPh sb="7" eb="9">
      <t>トクセイ</t>
    </rPh>
    <rPh sb="10" eb="12">
      <t>ジョウキョウ</t>
    </rPh>
    <rPh sb="13" eb="14">
      <t>モト</t>
    </rPh>
    <rPh sb="17" eb="19">
      <t>キョウイク</t>
    </rPh>
    <rPh sb="20" eb="24">
      <t>ガクシュウモクヒョウ</t>
    </rPh>
    <rPh sb="25" eb="27">
      <t>セッテイ</t>
    </rPh>
    <rPh sb="29" eb="31">
      <t>キョウイク</t>
    </rPh>
    <rPh sb="37" eb="39">
      <t>カイハツ</t>
    </rPh>
    <phoneticPr fontId="1"/>
  </si>
  <si>
    <t>対象者の理解や選択に効果的な教育資料を作成できる</t>
    <rPh sb="0" eb="3">
      <t>タイショウシャ</t>
    </rPh>
    <rPh sb="4" eb="6">
      <t>リカイ</t>
    </rPh>
    <rPh sb="7" eb="9">
      <t>センタク</t>
    </rPh>
    <rPh sb="10" eb="13">
      <t>コウカテキ</t>
    </rPh>
    <phoneticPr fontId="1"/>
  </si>
  <si>
    <t>遺伝医療部門との連携や受診について、アクセスしやすくするための啓発活動ができる</t>
    <rPh sb="31" eb="35">
      <t>ケイハツカツドウ</t>
    </rPh>
    <phoneticPr fontId="3"/>
  </si>
  <si>
    <t>総合マネージメントの質向上のために、遺伝医療と関わりの少ない医療者に向けた教育支援の重要性を理解している</t>
    <rPh sb="0" eb="2">
      <t>ソウゴウ</t>
    </rPh>
    <rPh sb="10" eb="11">
      <t>シツ</t>
    </rPh>
    <rPh sb="11" eb="13">
      <t>コウジョウ</t>
    </rPh>
    <rPh sb="18" eb="22">
      <t>イデンイリョウ</t>
    </rPh>
    <rPh sb="23" eb="24">
      <t>カカ</t>
    </rPh>
    <rPh sb="27" eb="28">
      <t>スク</t>
    </rPh>
    <rPh sb="30" eb="33">
      <t>イリョウシャ</t>
    </rPh>
    <rPh sb="34" eb="35">
      <t>ム</t>
    </rPh>
    <rPh sb="37" eb="39">
      <t>キョウイク</t>
    </rPh>
    <rPh sb="39" eb="41">
      <t>シエン</t>
    </rPh>
    <rPh sb="42" eb="45">
      <t>ジュウヨウセイ</t>
    </rPh>
    <rPh sb="46" eb="48">
      <t>リカイ</t>
    </rPh>
    <phoneticPr fontId="1"/>
  </si>
  <si>
    <t>一般市民の健康増進および地域医療のために、遺伝子／ゲノム情報の適切な取扱いや、適切な医療体制を促進させる啓発活動の重要性を理解している</t>
    <rPh sb="0" eb="2">
      <t>イッパン</t>
    </rPh>
    <rPh sb="2" eb="4">
      <t>シミン</t>
    </rPh>
    <rPh sb="5" eb="9">
      <t>ケンコウゾウシン</t>
    </rPh>
    <rPh sb="12" eb="16">
      <t>チイキイリョウ</t>
    </rPh>
    <rPh sb="21" eb="24">
      <t>イデンシ</t>
    </rPh>
    <rPh sb="28" eb="30">
      <t>ジョウホウ</t>
    </rPh>
    <rPh sb="34" eb="36">
      <t>トリアツカ</t>
    </rPh>
    <rPh sb="39" eb="41">
      <t>テキセツ</t>
    </rPh>
    <rPh sb="42" eb="44">
      <t>イリョウ</t>
    </rPh>
    <rPh sb="44" eb="46">
      <t>タイセイ</t>
    </rPh>
    <rPh sb="45" eb="46">
      <t>ケンタイ</t>
    </rPh>
    <rPh sb="47" eb="49">
      <t>ソクシン</t>
    </rPh>
    <rPh sb="52" eb="54">
      <t>ケイハツ</t>
    </rPh>
    <rPh sb="54" eb="56">
      <t>カツドウ</t>
    </rPh>
    <rPh sb="57" eb="60">
      <t>ジュウヨウセイ</t>
    </rPh>
    <rPh sb="61" eb="63">
      <t>リカイ</t>
    </rPh>
    <phoneticPr fontId="1"/>
  </si>
  <si>
    <t>健康増進事業や研究へ参加したり、参加を辞退したりする一般市民やコミュニティが不利益を被らないようにサポートする意義を説明できる</t>
    <phoneticPr fontId="3"/>
  </si>
  <si>
    <t>自身の教育・啓発活動を客観的に評価し、今後の改善に活かす意義を説明できる</t>
    <rPh sb="2" eb="5">
      <t>コウシn</t>
    </rPh>
    <rPh sb="6" eb="10">
      <t>ケイハツカツドウ</t>
    </rPh>
    <rPh sb="11" eb="13">
      <t>キャクカン</t>
    </rPh>
    <rPh sb="12" eb="13">
      <t>ジンザイ</t>
    </rPh>
    <rPh sb="13" eb="16">
      <t>ホウホウ</t>
    </rPh>
    <rPh sb="17" eb="20">
      <t>キャッカn</t>
    </rPh>
    <rPh sb="22" eb="24">
      <t>カイゼn</t>
    </rPh>
    <rPh sb="25" eb="26">
      <t xml:space="preserve">イカス </t>
    </rPh>
    <rPh sb="28" eb="30">
      <t>イギ</t>
    </rPh>
    <rPh sb="31" eb="33">
      <t>セツメイ</t>
    </rPh>
    <phoneticPr fontId="3"/>
  </si>
  <si>
    <t>o. 遺伝カウンセリング研究プロセス</t>
    <phoneticPr fontId="3"/>
  </si>
  <si>
    <t>研究成果を評価するために、研究方法論と研究デザインの知識を適用できる</t>
    <phoneticPr fontId="3"/>
  </si>
  <si>
    <t>利用可能な研究関連リソースを見極めることができる</t>
    <phoneticPr fontId="3"/>
  </si>
  <si>
    <t>研究対象者に対して、研究の内容について分かりやすく偏りのない情報提供ができる</t>
    <rPh sb="0" eb="5">
      <t>ケンキュウタイショウシャ</t>
    </rPh>
    <rPh sb="6" eb="7">
      <t>タイ</t>
    </rPh>
    <rPh sb="10" eb="12">
      <t>ケンキュウ</t>
    </rPh>
    <rPh sb="13" eb="15">
      <t>ナイヨウ</t>
    </rPh>
    <rPh sb="19" eb="20">
      <t>ワ</t>
    </rPh>
    <phoneticPr fontId="3"/>
  </si>
  <si>
    <t>倫理的な研究の遂行について実践できる</t>
    <phoneticPr fontId="3"/>
  </si>
  <si>
    <t>p. 我が国の社会保障制度・医療制度、
関連法規・倫理に関する知識の習得と遵守</t>
    <phoneticPr fontId="3"/>
  </si>
  <si>
    <t>医療情報の重要性を理解し、適切に管理・活用することができる</t>
    <rPh sb="13" eb="15">
      <t>テキセツ</t>
    </rPh>
    <phoneticPr fontId="3"/>
  </si>
  <si>
    <t>社会保障制度・医療制度の基礎および社会的資源について説明できる</t>
    <rPh sb="2" eb="6">
      <t>ホショウセイド</t>
    </rPh>
    <rPh sb="7" eb="11">
      <t>イリョウセイド</t>
    </rPh>
    <rPh sb="17" eb="20">
      <t>シャカイテキ</t>
    </rPh>
    <rPh sb="20" eb="22">
      <t>シゲン</t>
    </rPh>
    <phoneticPr fontId="3"/>
  </si>
  <si>
    <t>利益相反（COI）をもたらす可能性のある状況を説明することができる</t>
    <rPh sb="23" eb="25">
      <t>セツメイ</t>
    </rPh>
    <phoneticPr fontId="3"/>
  </si>
  <si>
    <t>法律ならびに関連組織の倫理規定等を遵守した業務を行うことができる</t>
    <rPh sb="15" eb="16">
      <t>ナド</t>
    </rPh>
    <rPh sb="21" eb="23">
      <t>ギョウム</t>
    </rPh>
    <rPh sb="24" eb="25">
      <t>オコナ</t>
    </rPh>
    <phoneticPr fontId="3"/>
  </si>
  <si>
    <t>q. 認定遺伝カウンセラーとして、自身の
心身および価値観やバイアスに対する
内省的な態度の習得</t>
    <phoneticPr fontId="3"/>
  </si>
  <si>
    <t>専門職としての態度や行動に影響を与える、自身の身体的・精神的な健康に責任を持つことができる</t>
    <phoneticPr fontId="3"/>
  </si>
  <si>
    <t>遺伝カウンセリングに関連する自身の価値観や先入観を認識することができる</t>
    <phoneticPr fontId="3"/>
  </si>
  <si>
    <t>クライエントに焦点を当てた遺伝カウンセリング提供において、認定遺伝カウンセラーの個人的な考えや先入観が与える影響を理解できる</t>
    <phoneticPr fontId="3"/>
  </si>
  <si>
    <t>クライエント、家族、地域社会と遺伝カウンセリング専門職との間に、潜在的に立場による価値観の違いがあることを認識することができる</t>
    <phoneticPr fontId="4"/>
  </si>
  <si>
    <t>認定遺伝カウンセラーとしての発言、自己開示、見解が、クライエントの最善の利益になるように、専門職として逸脱せず行動する意義を説明できる</t>
    <phoneticPr fontId="4"/>
  </si>
  <si>
    <t>r. エビデンスに基づいた遺伝カウンセリングの実践に必要な生涯学習の重要性の理解と自己学習手段の習得</t>
    <rPh sb="9" eb="10">
      <t>モト</t>
    </rPh>
    <phoneticPr fontId="3"/>
  </si>
  <si>
    <t>社会の一員・医療チームの一員として責任を持った態度、接遇ができる</t>
    <phoneticPr fontId="3"/>
  </si>
  <si>
    <t>遺伝カウンセリングの準備と実践において、エビデンスに基づいた学術的アプローチを説明できる</t>
    <phoneticPr fontId="3"/>
  </si>
  <si>
    <t>研修会への参加・学会活動などを通じて、専門職として自発的に常に最新の遺伝医学情報にアクセスし、生涯学習をすることの意義を理解できる</t>
    <phoneticPr fontId="3"/>
  </si>
  <si>
    <t>遺伝カウンセリングの実践において、自身の限界と能力を認識することができる</t>
    <phoneticPr fontId="3"/>
  </si>
  <si>
    <t>自身の態度や行動への批評に対して、フィードバックを求めることができる</t>
    <phoneticPr fontId="3"/>
  </si>
  <si>
    <t>スーパービジョンやメンターシップのための適切な機会について説明できる</t>
    <phoneticPr fontId="3"/>
  </si>
  <si>
    <t>遺伝子関連の専門組織へ参加やリーダーシップを発揮する機会について説明できる</t>
    <phoneticPr fontId="3"/>
  </si>
  <si>
    <t>s. 遺伝カウンセリング研修者に対する
教育・人材育成に関する役割の理解</t>
    <phoneticPr fontId="3"/>
  </si>
  <si>
    <t>スーパービジョンを受けた経験を積極的に振り返ることができる</t>
    <phoneticPr fontId="3"/>
  </si>
  <si>
    <t>スーパービジョンの意義を説明できる</t>
    <phoneticPr fontId="3"/>
  </si>
  <si>
    <t>スーパーバイズによる人材育成の意義を理解できる</t>
    <phoneticPr fontId="3"/>
  </si>
  <si>
    <t>入力項目</t>
    <rPh sb="0" eb="4">
      <t xml:space="preserve">ニュウリョクコウモク </t>
    </rPh>
    <phoneticPr fontId="1"/>
  </si>
  <si>
    <t>◎</t>
    <phoneticPr fontId="1"/>
  </si>
  <si>
    <t>○</t>
    <phoneticPr fontId="1"/>
  </si>
  <si>
    <t>△</t>
    <phoneticPr fontId="1"/>
  </si>
  <si>
    <t>応用レベル</t>
    <rPh sb="0" eb="2">
      <t xml:space="preserve">オウヨウレベル </t>
    </rPh>
    <phoneticPr fontId="1"/>
  </si>
  <si>
    <t>基本レベル</t>
    <rPh sb="0" eb="2">
      <t xml:space="preserve">キホンレベル </t>
    </rPh>
    <phoneticPr fontId="1"/>
  </si>
  <si>
    <t>関連項目</t>
    <rPh sb="0" eb="4">
      <t xml:space="preserve">カンレンコウモク </t>
    </rPh>
    <phoneticPr fontId="1"/>
  </si>
  <si>
    <t>科目番号１</t>
    <rPh sb="0" eb="2">
      <t xml:space="preserve">カモク１ </t>
    </rPh>
    <rPh sb="2" eb="4">
      <t xml:space="preserve">バンゴウ </t>
    </rPh>
    <phoneticPr fontId="1"/>
  </si>
  <si>
    <t>科目番号２</t>
    <rPh sb="0" eb="2">
      <t xml:space="preserve">カモク１ </t>
    </rPh>
    <rPh sb="2" eb="4">
      <t xml:space="preserve">バンゴウ </t>
    </rPh>
    <phoneticPr fontId="1"/>
  </si>
  <si>
    <t>科目番号３</t>
    <rPh sb="0" eb="2">
      <t xml:space="preserve">カモク１ </t>
    </rPh>
    <rPh sb="2" eb="4">
      <t xml:space="preserve">バンゴウ </t>
    </rPh>
    <phoneticPr fontId="1"/>
  </si>
  <si>
    <t>科目番号４</t>
    <rPh sb="0" eb="2">
      <t xml:space="preserve">カモク１ </t>
    </rPh>
    <rPh sb="2" eb="4">
      <t xml:space="preserve">バンゴウ </t>
    </rPh>
    <phoneticPr fontId="1"/>
  </si>
  <si>
    <t>科目番号５</t>
    <rPh sb="0" eb="2">
      <t xml:space="preserve">カモク１ </t>
    </rPh>
    <rPh sb="2" eb="4">
      <t xml:space="preserve">バンゴウ </t>
    </rPh>
    <phoneticPr fontId="1"/>
  </si>
  <si>
    <t>科目番号６</t>
    <rPh sb="0" eb="2">
      <t xml:space="preserve">カモク１ </t>
    </rPh>
    <rPh sb="2" eb="4">
      <t xml:space="preserve">バンゴウ </t>
    </rPh>
    <phoneticPr fontId="1"/>
  </si>
  <si>
    <t>科目番号７</t>
    <rPh sb="0" eb="2">
      <t xml:space="preserve">カモク１ </t>
    </rPh>
    <rPh sb="2" eb="4">
      <t xml:space="preserve">バンゴウ </t>
    </rPh>
    <phoneticPr fontId="1"/>
  </si>
  <si>
    <t>科目番号８</t>
    <rPh sb="0" eb="2">
      <t xml:space="preserve">カモク１ </t>
    </rPh>
    <rPh sb="2" eb="4">
      <t xml:space="preserve">バンゴウ </t>
    </rPh>
    <phoneticPr fontId="1"/>
  </si>
  <si>
    <t>科目番号９</t>
    <rPh sb="0" eb="2">
      <t xml:space="preserve">カモク１ </t>
    </rPh>
    <rPh sb="2" eb="4">
      <t xml:space="preserve">バンゴウ </t>
    </rPh>
    <phoneticPr fontId="1"/>
  </si>
  <si>
    <t>科目番号１０</t>
    <rPh sb="0" eb="2">
      <t xml:space="preserve">カモク１ </t>
    </rPh>
    <rPh sb="2" eb="4">
      <t xml:space="preserve">バンゴウ </t>
    </rPh>
    <phoneticPr fontId="1"/>
  </si>
  <si>
    <t>科目番号１１</t>
    <rPh sb="0" eb="2">
      <t xml:space="preserve">カモク１ </t>
    </rPh>
    <rPh sb="2" eb="4">
      <t xml:space="preserve">バンゴウ </t>
    </rPh>
    <phoneticPr fontId="1"/>
  </si>
  <si>
    <t>科目番号１２</t>
    <rPh sb="0" eb="2">
      <t xml:space="preserve">カモク１ </t>
    </rPh>
    <rPh sb="2" eb="4">
      <t xml:space="preserve">バンゴウ </t>
    </rPh>
    <phoneticPr fontId="1"/>
  </si>
  <si>
    <t>科目番号１３</t>
    <rPh sb="0" eb="2">
      <t xml:space="preserve">カモク１ </t>
    </rPh>
    <rPh sb="2" eb="4">
      <t xml:space="preserve">バンゴウ </t>
    </rPh>
    <phoneticPr fontId="1"/>
  </si>
  <si>
    <t>科目番号１４</t>
    <rPh sb="0" eb="2">
      <t xml:space="preserve">カモク１ </t>
    </rPh>
    <rPh sb="2" eb="4">
      <t xml:space="preserve">バンゴウ </t>
    </rPh>
    <phoneticPr fontId="1"/>
  </si>
  <si>
    <t>科目番号１５</t>
    <rPh sb="0" eb="2">
      <t xml:space="preserve">カモク１ </t>
    </rPh>
    <rPh sb="2" eb="4">
      <t xml:space="preserve">バンゴウ </t>
    </rPh>
    <phoneticPr fontId="1"/>
  </si>
  <si>
    <t>科目番号１６</t>
    <rPh sb="0" eb="2">
      <t xml:space="preserve">カモク１ </t>
    </rPh>
    <rPh sb="2" eb="4">
      <t xml:space="preserve">バンゴウ </t>
    </rPh>
    <phoneticPr fontId="1"/>
  </si>
  <si>
    <t>科目番号１７</t>
    <rPh sb="0" eb="2">
      <t xml:space="preserve">カモク１ </t>
    </rPh>
    <rPh sb="2" eb="4">
      <t xml:space="preserve">バンゴウ </t>
    </rPh>
    <phoneticPr fontId="1"/>
  </si>
  <si>
    <t>科目番号１８</t>
    <rPh sb="0" eb="2">
      <t xml:space="preserve">カモク１ </t>
    </rPh>
    <rPh sb="2" eb="4">
      <t xml:space="preserve">バンゴウ </t>
    </rPh>
    <phoneticPr fontId="1"/>
  </si>
  <si>
    <t>科目番号１９</t>
    <rPh sb="0" eb="2">
      <t xml:space="preserve">カモク１ </t>
    </rPh>
    <rPh sb="2" eb="4">
      <t xml:space="preserve">バンゴウ </t>
    </rPh>
    <phoneticPr fontId="1"/>
  </si>
  <si>
    <t>科目番号２０</t>
    <rPh sb="0" eb="2">
      <t xml:space="preserve">カモク１ </t>
    </rPh>
    <rPh sb="2" eb="4">
      <t xml:space="preserve">バンゴウ </t>
    </rPh>
    <phoneticPr fontId="1"/>
  </si>
  <si>
    <t>科目番号２１</t>
    <rPh sb="0" eb="2">
      <t xml:space="preserve">カモク１ </t>
    </rPh>
    <rPh sb="2" eb="4">
      <t xml:space="preserve">バンゴウ </t>
    </rPh>
    <phoneticPr fontId="1"/>
  </si>
  <si>
    <t>科目番号２２</t>
    <rPh sb="0" eb="2">
      <t xml:space="preserve">カモク１ </t>
    </rPh>
    <rPh sb="2" eb="4">
      <t xml:space="preserve">バンゴウ </t>
    </rPh>
    <phoneticPr fontId="1"/>
  </si>
  <si>
    <t>科目番号２３</t>
    <rPh sb="0" eb="2">
      <t xml:space="preserve">カモク１ </t>
    </rPh>
    <rPh sb="2" eb="4">
      <t xml:space="preserve">バンゴウ </t>
    </rPh>
    <phoneticPr fontId="1"/>
  </si>
  <si>
    <t>科目番号２４</t>
    <rPh sb="0" eb="2">
      <t xml:space="preserve">カモク１ </t>
    </rPh>
    <rPh sb="2" eb="4">
      <t xml:space="preserve">バンゴウ </t>
    </rPh>
    <phoneticPr fontId="1"/>
  </si>
  <si>
    <t>科目番号２５</t>
    <rPh sb="0" eb="2">
      <t xml:space="preserve">カモク１ </t>
    </rPh>
    <rPh sb="2" eb="4">
      <t xml:space="preserve">バンゴウ </t>
    </rPh>
    <phoneticPr fontId="1"/>
  </si>
  <si>
    <t>科目番号２６</t>
    <rPh sb="0" eb="2">
      <t xml:space="preserve">カモク１ </t>
    </rPh>
    <rPh sb="2" eb="4">
      <t xml:space="preserve">バンゴウ </t>
    </rPh>
    <phoneticPr fontId="1"/>
  </si>
  <si>
    <t>科目番号２７</t>
    <rPh sb="0" eb="2">
      <t xml:space="preserve">カモク１ </t>
    </rPh>
    <rPh sb="2" eb="4">
      <t xml:space="preserve">バンゴウ </t>
    </rPh>
    <phoneticPr fontId="1"/>
  </si>
  <si>
    <t>科目番号２８</t>
    <rPh sb="0" eb="2">
      <t xml:space="preserve">カモク１ </t>
    </rPh>
    <rPh sb="2" eb="4">
      <t xml:space="preserve">バンゴウ </t>
    </rPh>
    <phoneticPr fontId="1"/>
  </si>
  <si>
    <t>科目番号２９</t>
    <rPh sb="0" eb="2">
      <t xml:space="preserve">カモク１ </t>
    </rPh>
    <rPh sb="2" eb="4">
      <t xml:space="preserve">バンゴウ </t>
    </rPh>
    <phoneticPr fontId="1"/>
  </si>
  <si>
    <t>科目番号３０</t>
    <rPh sb="0" eb="2">
      <t xml:space="preserve">カモク１ </t>
    </rPh>
    <rPh sb="2" eb="4">
      <t xml:space="preserve">バンゴウ </t>
    </rPh>
    <phoneticPr fontId="1"/>
  </si>
  <si>
    <t>科目番号３１</t>
    <rPh sb="0" eb="2">
      <t xml:space="preserve">カモク１ </t>
    </rPh>
    <rPh sb="2" eb="4">
      <t xml:space="preserve">バンゴウ </t>
    </rPh>
    <phoneticPr fontId="1"/>
  </si>
  <si>
    <t>科目番号３２</t>
    <rPh sb="0" eb="2">
      <t xml:space="preserve">カモク１ </t>
    </rPh>
    <rPh sb="2" eb="4">
      <t xml:space="preserve">バンゴウ </t>
    </rPh>
    <phoneticPr fontId="1"/>
  </si>
  <si>
    <t>科目番号３３</t>
    <rPh sb="0" eb="2">
      <t xml:space="preserve">カモク１ </t>
    </rPh>
    <rPh sb="2" eb="4">
      <t xml:space="preserve">バンゴウ </t>
    </rPh>
    <phoneticPr fontId="1"/>
  </si>
  <si>
    <t>科目番号３４</t>
    <rPh sb="0" eb="2">
      <t xml:space="preserve">カモク１ </t>
    </rPh>
    <rPh sb="2" eb="4">
      <t xml:space="preserve">バンゴウ </t>
    </rPh>
    <phoneticPr fontId="1"/>
  </si>
  <si>
    <t>科目番号３５</t>
    <rPh sb="0" eb="2">
      <t xml:space="preserve">カモク１ </t>
    </rPh>
    <rPh sb="2" eb="4">
      <t xml:space="preserve">バンゴウ </t>
    </rPh>
    <phoneticPr fontId="1"/>
  </si>
  <si>
    <t>科目番号３６</t>
    <rPh sb="0" eb="2">
      <t xml:space="preserve">カモク１ </t>
    </rPh>
    <rPh sb="2" eb="4">
      <t xml:space="preserve">バンゴウ </t>
    </rPh>
    <phoneticPr fontId="1"/>
  </si>
  <si>
    <t>科目番号３７</t>
    <rPh sb="0" eb="2">
      <t xml:space="preserve">カモク１ </t>
    </rPh>
    <rPh sb="2" eb="4">
      <t xml:space="preserve">バンゴウ </t>
    </rPh>
    <phoneticPr fontId="1"/>
  </si>
  <si>
    <t>科目番号３８</t>
    <rPh sb="0" eb="2">
      <t xml:space="preserve">カモク１ </t>
    </rPh>
    <rPh sb="2" eb="4">
      <t xml:space="preserve">バンゴウ </t>
    </rPh>
    <phoneticPr fontId="1"/>
  </si>
  <si>
    <t>科目番号３９</t>
    <rPh sb="0" eb="2">
      <t xml:space="preserve">カモク１ </t>
    </rPh>
    <rPh sb="2" eb="4">
      <t xml:space="preserve">バンゴウ </t>
    </rPh>
    <phoneticPr fontId="1"/>
  </si>
  <si>
    <t>科目番号４０</t>
    <rPh sb="0" eb="2">
      <t xml:space="preserve">カモク１ </t>
    </rPh>
    <rPh sb="2" eb="4">
      <t xml:space="preserve">バンゴウ </t>
    </rPh>
    <phoneticPr fontId="1"/>
  </si>
  <si>
    <t>科目番号４１</t>
    <rPh sb="0" eb="2">
      <t xml:space="preserve">カモク１ </t>
    </rPh>
    <rPh sb="2" eb="4">
      <t xml:space="preserve">バンゴウ </t>
    </rPh>
    <phoneticPr fontId="1"/>
  </si>
  <si>
    <t>科目番号４２</t>
    <rPh sb="0" eb="2">
      <t xml:space="preserve">カモク１ </t>
    </rPh>
    <rPh sb="2" eb="4">
      <t xml:space="preserve">バンゴウ </t>
    </rPh>
    <phoneticPr fontId="1"/>
  </si>
  <si>
    <t>科目番号４３</t>
    <rPh sb="0" eb="2">
      <t xml:space="preserve">カモク１ </t>
    </rPh>
    <rPh sb="2" eb="4">
      <t xml:space="preserve">バンゴウ </t>
    </rPh>
    <phoneticPr fontId="1"/>
  </si>
  <si>
    <t>科目番号４４</t>
    <rPh sb="0" eb="2">
      <t xml:space="preserve">カモク１ </t>
    </rPh>
    <rPh sb="2" eb="4">
      <t xml:space="preserve">バンゴウ </t>
    </rPh>
    <phoneticPr fontId="1"/>
  </si>
  <si>
    <t>科目番号４５</t>
    <rPh sb="0" eb="2">
      <t xml:space="preserve">カモク１ </t>
    </rPh>
    <rPh sb="2" eb="4">
      <t xml:space="preserve">バンゴウ </t>
    </rPh>
    <phoneticPr fontId="1"/>
  </si>
  <si>
    <t>科目番号４６</t>
    <rPh sb="0" eb="2">
      <t xml:space="preserve">カモク１ </t>
    </rPh>
    <rPh sb="2" eb="4">
      <t xml:space="preserve">バンゴウ </t>
    </rPh>
    <phoneticPr fontId="1"/>
  </si>
  <si>
    <t>科目番号４７</t>
    <rPh sb="0" eb="2">
      <t xml:space="preserve">カモク１ </t>
    </rPh>
    <rPh sb="2" eb="4">
      <t xml:space="preserve">バンゴウ </t>
    </rPh>
    <phoneticPr fontId="1"/>
  </si>
  <si>
    <t>科目番号４８</t>
    <rPh sb="0" eb="2">
      <t xml:space="preserve">カモク１ </t>
    </rPh>
    <rPh sb="2" eb="4">
      <t xml:space="preserve">バンゴウ </t>
    </rPh>
    <phoneticPr fontId="1"/>
  </si>
  <si>
    <t>科目番号４９</t>
    <rPh sb="0" eb="2">
      <t xml:space="preserve">カモク１ </t>
    </rPh>
    <rPh sb="2" eb="4">
      <t xml:space="preserve">バンゴウ </t>
    </rPh>
    <phoneticPr fontId="1"/>
  </si>
  <si>
    <t>科目番号５０</t>
    <rPh sb="0" eb="2">
      <t xml:space="preserve">カモク１ </t>
    </rPh>
    <rPh sb="2" eb="4">
      <t xml:space="preserve">バンゴウ </t>
    </rPh>
    <phoneticPr fontId="1"/>
  </si>
  <si>
    <t>主担当教員</t>
    <rPh sb="0" eb="5">
      <t xml:space="preserve">シュタントウキョウイｎ </t>
    </rPh>
    <phoneticPr fontId="1"/>
  </si>
  <si>
    <t>担当教員2</t>
    <rPh sb="0" eb="4">
      <t xml:space="preserve">タントウキョウイｎ </t>
    </rPh>
    <phoneticPr fontId="1"/>
  </si>
  <si>
    <t>担当教員3</t>
    <rPh sb="0" eb="4">
      <t xml:space="preserve">タントウキョウイｎ </t>
    </rPh>
    <phoneticPr fontId="1"/>
  </si>
  <si>
    <t>担当教員4</t>
    <rPh sb="0" eb="4">
      <t xml:space="preserve">タントウキョウイｎ </t>
    </rPh>
    <phoneticPr fontId="1"/>
  </si>
  <si>
    <t>担当教員5</t>
    <rPh sb="0" eb="4">
      <t xml:space="preserve">タントウキョウイｎ </t>
    </rPh>
    <phoneticPr fontId="1"/>
  </si>
  <si>
    <t>担当教員6</t>
    <rPh sb="0" eb="4">
      <t xml:space="preserve">タントウキョウイｎ </t>
    </rPh>
    <phoneticPr fontId="1"/>
  </si>
  <si>
    <t>担当教員7</t>
    <rPh sb="0" eb="4">
      <t xml:space="preserve">タントウキョウイｎ </t>
    </rPh>
    <phoneticPr fontId="1"/>
  </si>
  <si>
    <t>担当教員8</t>
    <rPh sb="0" eb="4">
      <t xml:space="preserve">タントウキョウイｎ </t>
    </rPh>
    <phoneticPr fontId="1"/>
  </si>
  <si>
    <t>担当教員9</t>
    <rPh sb="0" eb="4">
      <t xml:space="preserve">タントウキョウイｎ </t>
    </rPh>
    <phoneticPr fontId="1"/>
  </si>
  <si>
    <t>担当教員10</t>
    <rPh sb="0" eb="4">
      <t xml:space="preserve">タントウキョウイｎ </t>
    </rPh>
    <phoneticPr fontId="1"/>
  </si>
  <si>
    <t>応用</t>
    <rPh sb="0" eb="2">
      <t xml:space="preserve">オウヨウ </t>
    </rPh>
    <phoneticPr fontId="1"/>
  </si>
  <si>
    <t>基礎</t>
    <rPh sb="0" eb="2">
      <t xml:space="preserve">キソ </t>
    </rPh>
    <phoneticPr fontId="1"/>
  </si>
  <si>
    <t>関連</t>
    <rPh sb="0" eb="2">
      <t xml:space="preserve">カンレｎ </t>
    </rPh>
    <phoneticPr fontId="1"/>
  </si>
  <si>
    <t>科目種別</t>
    <rPh sb="0" eb="4">
      <t xml:space="preserve">カモクシュベツ </t>
    </rPh>
    <phoneticPr fontId="1"/>
  </si>
  <si>
    <t>必修科目</t>
    <rPh sb="0" eb="4">
      <t xml:space="preserve">ヒッシュウカモク </t>
    </rPh>
    <phoneticPr fontId="1"/>
  </si>
  <si>
    <t>選択必修科目</t>
    <rPh sb="0" eb="6">
      <t xml:space="preserve">センタクヒッシュウカモク </t>
    </rPh>
    <phoneticPr fontId="1"/>
  </si>
  <si>
    <t>選択科目</t>
    <rPh sb="0" eb="4">
      <t xml:space="preserve">センタクカモク </t>
    </rPh>
    <phoneticPr fontId="1"/>
  </si>
  <si>
    <t>単位数</t>
    <rPh sb="0" eb="3">
      <t xml:space="preserve">タンイスウ </t>
    </rPh>
    <phoneticPr fontId="1"/>
  </si>
  <si>
    <t>履修年次</t>
    <rPh sb="0" eb="4">
      <t xml:space="preserve">リシュウネンジ </t>
    </rPh>
    <phoneticPr fontId="1"/>
  </si>
  <si>
    <t>講義形態1</t>
    <rPh sb="0" eb="2">
      <t xml:space="preserve">コウギケイタイ </t>
    </rPh>
    <rPh sb="2" eb="4">
      <t xml:space="preserve">ケイタイ </t>
    </rPh>
    <phoneticPr fontId="1"/>
  </si>
  <si>
    <t>講義形態2</t>
    <rPh sb="0" eb="4">
      <t xml:space="preserve">コウギケイタイ </t>
    </rPh>
    <phoneticPr fontId="1"/>
  </si>
  <si>
    <t>講義</t>
    <rPh sb="0" eb="2">
      <t xml:space="preserve">コウギ </t>
    </rPh>
    <phoneticPr fontId="1"/>
  </si>
  <si>
    <t>演習</t>
    <rPh sb="0" eb="2">
      <t xml:space="preserve">エンシュウ </t>
    </rPh>
    <phoneticPr fontId="1"/>
  </si>
  <si>
    <t>実習</t>
    <rPh sb="0" eb="2">
      <t xml:space="preserve">ジッシュウ </t>
    </rPh>
    <phoneticPr fontId="1"/>
  </si>
  <si>
    <t>実技</t>
    <rPh sb="0" eb="2">
      <t xml:space="preserve">ジツギ </t>
    </rPh>
    <phoneticPr fontId="1"/>
  </si>
  <si>
    <t>M1</t>
    <phoneticPr fontId="1"/>
  </si>
  <si>
    <t>M2</t>
    <phoneticPr fontId="1"/>
  </si>
  <si>
    <t>D1</t>
    <phoneticPr fontId="1"/>
  </si>
  <si>
    <t>D2</t>
    <phoneticPr fontId="1"/>
  </si>
  <si>
    <t>D3</t>
    <phoneticPr fontId="1"/>
  </si>
  <si>
    <t>氏名</t>
    <rPh sb="0" eb="2">
      <t xml:space="preserve">シメイ </t>
    </rPh>
    <phoneticPr fontId="1"/>
  </si>
  <si>
    <t>職名</t>
    <rPh sb="0" eb="2">
      <t xml:space="preserve">ショクメイ </t>
    </rPh>
    <phoneticPr fontId="1"/>
  </si>
  <si>
    <t>専任・兼担・兼任</t>
    <phoneticPr fontId="1"/>
  </si>
  <si>
    <t>所属施設</t>
    <rPh sb="0" eb="2">
      <t xml:space="preserve">ショゾク </t>
    </rPh>
    <rPh sb="2" eb="4">
      <t xml:space="preserve">シセツ </t>
    </rPh>
    <phoneticPr fontId="1"/>
  </si>
  <si>
    <t>所属部署</t>
    <rPh sb="0" eb="2">
      <t xml:space="preserve">ショゾク </t>
    </rPh>
    <rPh sb="2" eb="4">
      <t xml:space="preserve">ブショ </t>
    </rPh>
    <phoneticPr fontId="1"/>
  </si>
  <si>
    <t>認定遺伝カウンセラー</t>
    <rPh sb="0" eb="4">
      <t xml:space="preserve">ニンテイイデンカウンセラー </t>
    </rPh>
    <phoneticPr fontId="1"/>
  </si>
  <si>
    <t>認定遺伝カウンセラー指導者</t>
    <rPh sb="10" eb="13">
      <t xml:space="preserve">シドウシャ </t>
    </rPh>
    <phoneticPr fontId="1"/>
  </si>
  <si>
    <t>臨床遺伝専門医</t>
    <rPh sb="0" eb="7">
      <t xml:space="preserve">リンショウイデンセンモンイ </t>
    </rPh>
    <phoneticPr fontId="1"/>
  </si>
  <si>
    <t>臨床遺伝専門医・
指導医</t>
    <rPh sb="0" eb="7">
      <t xml:space="preserve">リンショウイデンセンモンイ </t>
    </rPh>
    <rPh sb="8" eb="11">
      <t xml:space="preserve">シドウイ </t>
    </rPh>
    <phoneticPr fontId="1"/>
  </si>
  <si>
    <t>専任</t>
    <rPh sb="0" eb="2">
      <t xml:space="preserve">センニン </t>
    </rPh>
    <phoneticPr fontId="1"/>
  </si>
  <si>
    <t>兼担</t>
    <rPh sb="0" eb="2">
      <t xml:space="preserve">ケンタン </t>
    </rPh>
    <phoneticPr fontId="1"/>
  </si>
  <si>
    <t>兼任</t>
    <rPh sb="0" eb="2">
      <t xml:space="preserve">ケンニｎ </t>
    </rPh>
    <phoneticPr fontId="1"/>
  </si>
  <si>
    <t>✓</t>
    <phoneticPr fontId="1"/>
  </si>
  <si>
    <t>教授クラス</t>
    <rPh sb="0" eb="2">
      <t xml:space="preserve">キョウジュクラス </t>
    </rPh>
    <phoneticPr fontId="1"/>
  </si>
  <si>
    <t>准教授クラス</t>
    <rPh sb="0" eb="3">
      <t xml:space="preserve">ジュンキョウジュクラス </t>
    </rPh>
    <phoneticPr fontId="1"/>
  </si>
  <si>
    <t>番号</t>
    <rPh sb="0" eb="2">
      <t xml:space="preserve">バンゴウ </t>
    </rPh>
    <phoneticPr fontId="1"/>
  </si>
  <si>
    <t>月曜</t>
    <rPh sb="0" eb="2">
      <t xml:space="preserve">ゲツヨウ </t>
    </rPh>
    <phoneticPr fontId="1"/>
  </si>
  <si>
    <t>火曜</t>
    <rPh sb="0" eb="2">
      <t xml:space="preserve">カヨウ </t>
    </rPh>
    <phoneticPr fontId="1"/>
  </si>
  <si>
    <t>水曜</t>
    <rPh sb="0" eb="2">
      <t xml:space="preserve">スイヨウ </t>
    </rPh>
    <phoneticPr fontId="1"/>
  </si>
  <si>
    <t>木曜</t>
    <rPh sb="0" eb="2">
      <t xml:space="preserve">モクヨウ </t>
    </rPh>
    <phoneticPr fontId="1"/>
  </si>
  <si>
    <t>金曜</t>
    <rPh sb="0" eb="2">
      <t xml:space="preserve">キンヨウ </t>
    </rPh>
    <phoneticPr fontId="1"/>
  </si>
  <si>
    <t>土曜</t>
    <rPh sb="0" eb="2">
      <t xml:space="preserve">ドヨウ </t>
    </rPh>
    <phoneticPr fontId="1"/>
  </si>
  <si>
    <t>時間枠１</t>
    <rPh sb="0" eb="3">
      <t xml:space="preserve">ジカンワク </t>
    </rPh>
    <phoneticPr fontId="1"/>
  </si>
  <si>
    <t>時間枠２</t>
    <rPh sb="0" eb="3">
      <t xml:space="preserve">ジカンワク </t>
    </rPh>
    <phoneticPr fontId="1"/>
  </si>
  <si>
    <t>時間枠３</t>
    <rPh sb="0" eb="3">
      <t xml:space="preserve">ジカンワク </t>
    </rPh>
    <phoneticPr fontId="1"/>
  </si>
  <si>
    <t>時間枠４</t>
    <rPh sb="0" eb="3">
      <t xml:space="preserve">ジカンワク </t>
    </rPh>
    <phoneticPr fontId="1"/>
  </si>
  <si>
    <t>時間枠５</t>
    <rPh sb="0" eb="3">
      <t xml:space="preserve">ジカンワク </t>
    </rPh>
    <phoneticPr fontId="1"/>
  </si>
  <si>
    <t>時間枠６</t>
    <rPh sb="0" eb="3">
      <t xml:space="preserve">ジカンワク </t>
    </rPh>
    <phoneticPr fontId="1"/>
  </si>
  <si>
    <t>時間枠７</t>
    <rPh sb="0" eb="3">
      <t xml:space="preserve">ジカンワク </t>
    </rPh>
    <phoneticPr fontId="1"/>
  </si>
  <si>
    <t>時間枠８</t>
    <rPh sb="0" eb="3">
      <t xml:space="preserve">ジカンワク </t>
    </rPh>
    <phoneticPr fontId="1"/>
  </si>
  <si>
    <t>時間枠９</t>
    <rPh sb="0" eb="3">
      <t xml:space="preserve">ジカンワク </t>
    </rPh>
    <phoneticPr fontId="1"/>
  </si>
  <si>
    <t>時間枠１０</t>
    <rPh sb="0" eb="3">
      <t xml:space="preserve">ジカンワク </t>
    </rPh>
    <phoneticPr fontId="1"/>
  </si>
  <si>
    <t>時間枠１１</t>
    <rPh sb="0" eb="3">
      <t xml:space="preserve">ジカンワク </t>
    </rPh>
    <phoneticPr fontId="1"/>
  </si>
  <si>
    <t>時間枠１２</t>
    <rPh sb="0" eb="3">
      <t xml:space="preserve">ジカンワク </t>
    </rPh>
    <phoneticPr fontId="1"/>
  </si>
  <si>
    <t>前期</t>
    <rPh sb="0" eb="2">
      <t xml:space="preserve">ゼンキ </t>
    </rPh>
    <phoneticPr fontId="1"/>
  </si>
  <si>
    <t>後期</t>
    <rPh sb="0" eb="2">
      <t xml:space="preserve">コウキ </t>
    </rPh>
    <phoneticPr fontId="1"/>
  </si>
  <si>
    <t>学年</t>
    <rPh sb="0" eb="2">
      <t xml:space="preserve">ガクネＮ </t>
    </rPh>
    <phoneticPr fontId="1"/>
  </si>
  <si>
    <t>実習施設名</t>
    <rPh sb="0" eb="2">
      <t xml:space="preserve">ジッシュウ </t>
    </rPh>
    <rPh sb="2" eb="5">
      <t xml:space="preserve">ジッシュシセツメイ </t>
    </rPh>
    <phoneticPr fontId="1"/>
  </si>
  <si>
    <t>実習施設所在地（都道府県名）</t>
    <rPh sb="0" eb="7">
      <t xml:space="preserve">ジッシュウシセツショザイチ </t>
    </rPh>
    <rPh sb="8" eb="12">
      <t xml:space="preserve">トドウフケｎ </t>
    </rPh>
    <rPh sb="12" eb="13">
      <t xml:space="preserve">メイ </t>
    </rPh>
    <phoneticPr fontId="1"/>
  </si>
  <si>
    <t>実習受入人数</t>
    <rPh sb="0" eb="2">
      <t xml:space="preserve">ジッシュウシセツショザイチ </t>
    </rPh>
    <rPh sb="2" eb="3">
      <t xml:space="preserve">ウケイレ </t>
    </rPh>
    <rPh sb="3" eb="4">
      <t xml:space="preserve">イレ </t>
    </rPh>
    <rPh sb="4" eb="6">
      <t xml:space="preserve">ニンズウ </t>
    </rPh>
    <phoneticPr fontId="1"/>
  </si>
  <si>
    <t>学生1人あたりの実習受入日数</t>
    <rPh sb="0" eb="2">
      <t xml:space="preserve">ガクセイ１ニンアタリノ </t>
    </rPh>
    <rPh sb="8" eb="10">
      <t xml:space="preserve">ジッシュウシセツショザイチ </t>
    </rPh>
    <rPh sb="10" eb="11">
      <t xml:space="preserve">ウケイレ </t>
    </rPh>
    <rPh sb="11" eb="12">
      <t xml:space="preserve">イレ </t>
    </rPh>
    <rPh sb="12" eb="14">
      <t xml:space="preserve">ニッスウ </t>
    </rPh>
    <phoneticPr fontId="1"/>
  </si>
  <si>
    <t>科目名（本項目の記載は別表3に反映されます）</t>
    <rPh sb="0" eb="3">
      <t xml:space="preserve">カモクメイ </t>
    </rPh>
    <rPh sb="5" eb="7">
      <t xml:space="preserve">コウモク </t>
    </rPh>
    <phoneticPr fontId="1"/>
  </si>
  <si>
    <t>（責任者）１</t>
    <rPh sb="1" eb="4">
      <t xml:space="preserve">セキニンシャ </t>
    </rPh>
    <phoneticPr fontId="1"/>
  </si>
  <si>
    <t>所属施設（実習施設）</t>
    <rPh sb="0" eb="2">
      <t xml:space="preserve">ショゾク </t>
    </rPh>
    <rPh sb="2" eb="4">
      <t xml:space="preserve">シセツ </t>
    </rPh>
    <rPh sb="5" eb="7">
      <t xml:space="preserve">ジッシュウ </t>
    </rPh>
    <rPh sb="7" eb="9">
      <t xml:space="preserve">シセツ </t>
    </rPh>
    <phoneticPr fontId="1"/>
  </si>
  <si>
    <t>M1・M2</t>
    <phoneticPr fontId="1"/>
  </si>
  <si>
    <t>D1・D2</t>
    <phoneticPr fontId="1"/>
  </si>
  <si>
    <t>D2・D3</t>
    <phoneticPr fontId="1"/>
  </si>
  <si>
    <t>応用</t>
    <rPh sb="0" eb="2">
      <t xml:space="preserve">オウヨウコンピテンシースウ </t>
    </rPh>
    <phoneticPr fontId="1"/>
  </si>
  <si>
    <t>総数</t>
    <rPh sb="0" eb="2">
      <t xml:space="preserve">ソウスウ </t>
    </rPh>
    <phoneticPr fontId="1"/>
  </si>
  <si>
    <t>基礎</t>
    <rPh sb="0" eb="2">
      <t xml:space="preserve">キソコンピテンシースウ </t>
    </rPh>
    <phoneticPr fontId="1"/>
  </si>
  <si>
    <t>関連</t>
    <rPh sb="0" eb="2">
      <t xml:space="preserve">ｋナンレｎ </t>
    </rPh>
    <phoneticPr fontId="1"/>
  </si>
  <si>
    <t>科目名（別表2 科目リストから自動入力）</t>
    <rPh sb="0" eb="3">
      <t xml:space="preserve">カモクメイ </t>
    </rPh>
    <rPh sb="4" eb="6">
      <t xml:space="preserve">ベツヒョウ </t>
    </rPh>
    <rPh sb="8" eb="10">
      <t xml:space="preserve">カモクリストカラ </t>
    </rPh>
    <rPh sb="15" eb="19">
      <t xml:space="preserve">ジドウニュウリョク </t>
    </rPh>
    <phoneticPr fontId="1"/>
  </si>
  <si>
    <t>科目名（別表2 科目リストから自動入力）</t>
    <rPh sb="0" eb="3">
      <t xml:space="preserve">カモクメイ </t>
    </rPh>
    <rPh sb="8" eb="10">
      <t xml:space="preserve">キサイガ </t>
    </rPh>
    <phoneticPr fontId="1"/>
  </si>
  <si>
    <t>シラバスURL</t>
    <phoneticPr fontId="1"/>
  </si>
  <si>
    <t>臨床指導責任者</t>
    <rPh sb="0" eb="7">
      <t xml:space="preserve">リンショウシドウセキニンシャ </t>
    </rPh>
    <phoneticPr fontId="1"/>
  </si>
  <si>
    <t>臨床指導責任者名</t>
    <rPh sb="0" eb="2">
      <t xml:space="preserve">ジッシュウシセツショザイチ </t>
    </rPh>
    <rPh sb="2" eb="3">
      <t xml:space="preserve">ウケイレ </t>
    </rPh>
    <rPh sb="3" eb="4">
      <t xml:space="preserve">イレ セキニンシャメイ </t>
    </rPh>
    <phoneticPr fontId="1"/>
  </si>
  <si>
    <t>臨床指導責任者名</t>
    <rPh sb="0" eb="2">
      <t xml:space="preserve">ジッシュウシセツショザイチ </t>
    </rPh>
    <rPh sb="2" eb="3">
      <t xml:space="preserve">ウケイレ </t>
    </rPh>
    <rPh sb="3" eb="4">
      <t xml:space="preserve">イレ </t>
    </rPh>
    <rPh sb="4" eb="8">
      <t xml:space="preserve">セキニンシャメイ </t>
    </rPh>
    <phoneticPr fontId="1"/>
  </si>
  <si>
    <t>・</t>
  </si>
  <si>
    <t>講義</t>
    <phoneticPr fontId="1"/>
  </si>
  <si>
    <t>演習</t>
    <phoneticPr fontId="1"/>
  </si>
  <si>
    <t>実技</t>
    <phoneticPr fontId="1"/>
  </si>
  <si>
    <t>実習</t>
    <phoneticPr fontId="1"/>
  </si>
  <si>
    <t>計</t>
    <rPh sb="0" eb="1">
      <t xml:space="preserve">ケイ </t>
    </rPh>
    <phoneticPr fontId="1"/>
  </si>
  <si>
    <t>時間枠７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</si>
</sst>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2"/>
      <color theme="1"/>
      <name val="游ゴシック"/>
      <family val="2"/>
      <charset val="128"/>
      <scheme val="minor"/>
    </font>
    <font>
      <sz val="6"/>
      <name val="游ゴシック"/>
      <family val="2"/>
      <charset val="128"/>
      <scheme val="minor"/>
    </font>
    <font>
      <sz val="11"/>
      <name val="メイリオ"/>
      <family val="3"/>
      <charset val="128"/>
    </font>
    <font>
      <sz val="6"/>
      <name val="ＭＳ Ｐゴシック"/>
      <family val="3"/>
      <charset val="128"/>
    </font>
    <font>
      <sz val="6"/>
      <name val="Tsukushi A Round Gothic Bold"/>
      <family val="3"/>
      <charset val="128"/>
    </font>
    <font>
      <sz val="11"/>
      <name val="Arial"/>
      <family val="2"/>
    </font>
  </fonts>
  <fills count="2">
    <fill>
      <patternFill patternType="none"/>
    </fill>
    <fill>
      <patternFill patternType="gray125"/>
    </fill>
  </fills>
  <borders count="6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medium">
        <color indexed="64"/>
      </right>
      <top/>
      <bottom style="medium">
        <color indexed="64"/>
      </bottom>
      <diagonal/>
    </border>
  </borders>
  <cellStyleXfs count="1">
    <xf numFmtId="0" fontId="0" fillId="0" borderId="0">
      <alignment vertical="center"/>
    </xf>
  </cellStyleXfs>
  <cellXfs count="142">
    <xf numFmtId="0" fontId="0" fillId="0" borderId="0" xfId="0">
      <alignmen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0" fillId="0" borderId="2" xfId="0" applyBorder="1">
      <alignment vertical="center"/>
    </xf>
    <xf numFmtId="0" fontId="2" fillId="0" borderId="7" xfId="0" applyFont="1" applyBorder="1" applyAlignment="1">
      <alignment horizontal="left" vertical="center" wrapText="1"/>
    </xf>
    <xf numFmtId="0" fontId="0" fillId="0" borderId="7" xfId="0" applyBorder="1">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0" fillId="0" borderId="3" xfId="0" applyBorder="1">
      <alignment vertical="center"/>
    </xf>
    <xf numFmtId="0" fontId="0" fillId="0" borderId="1" xfId="0" applyBorder="1">
      <alignment vertical="center"/>
    </xf>
    <xf numFmtId="0" fontId="0" fillId="0" borderId="11" xfId="0" applyBorder="1">
      <alignment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1" xfId="0" applyFont="1" applyBorder="1">
      <alignment vertical="center"/>
    </xf>
    <xf numFmtId="0" fontId="2" fillId="0" borderId="11" xfId="0" applyFont="1" applyBorder="1" applyAlignment="1">
      <alignment horizontal="left" vertical="center" wrapText="1"/>
    </xf>
    <xf numFmtId="0" fontId="2" fillId="0" borderId="23" xfId="0" applyFont="1" applyBorder="1" applyAlignment="1">
      <alignment horizontal="left" vertical="center" wrapText="1"/>
    </xf>
    <xf numFmtId="0" fontId="0" fillId="0" borderId="10" xfId="0" applyBorder="1">
      <alignment vertical="center"/>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6" xfId="0" applyFont="1" applyBorder="1" applyAlignment="1">
      <alignment horizontal="left" vertical="center" wrapText="1" readingOrder="1"/>
    </xf>
    <xf numFmtId="0" fontId="2" fillId="0" borderId="4" xfId="0" applyFont="1" applyBorder="1" applyAlignment="1">
      <alignment horizontal="left" vertical="center" wrapText="1" readingOrder="1"/>
    </xf>
    <xf numFmtId="0" fontId="2" fillId="0" borderId="25" xfId="0" applyFont="1" applyBorder="1" applyAlignment="1">
      <alignment horizontal="left" vertical="center" wrapText="1" readingOrder="1"/>
    </xf>
    <xf numFmtId="0" fontId="2" fillId="0" borderId="12" xfId="0" applyFont="1" applyBorder="1" applyAlignment="1">
      <alignment horizontal="left" vertical="center" wrapText="1"/>
    </xf>
    <xf numFmtId="0" fontId="2" fillId="0" borderId="15" xfId="0" applyFont="1" applyBorder="1" applyAlignment="1">
      <alignment horizontal="left" vertical="center" wrapText="1"/>
    </xf>
    <xf numFmtId="0" fontId="2" fillId="0" borderId="19" xfId="0" applyFont="1" applyBorder="1" applyAlignment="1">
      <alignment horizontal="left" vertical="center" wrapText="1"/>
    </xf>
    <xf numFmtId="0" fontId="2" fillId="0" borderId="5" xfId="0" applyFont="1" applyBorder="1" applyAlignment="1">
      <alignment horizontal="left" vertical="center" wrapText="1"/>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7" xfId="0" applyBorder="1">
      <alignment vertical="center"/>
    </xf>
    <xf numFmtId="0" fontId="0" fillId="0" borderId="35" xfId="0" applyBorder="1" applyAlignment="1">
      <alignment vertical="center" wrapText="1"/>
    </xf>
    <xf numFmtId="0" fontId="0" fillId="0" borderId="36" xfId="0" applyBorder="1" applyAlignment="1">
      <alignment vertical="center" wrapText="1"/>
    </xf>
    <xf numFmtId="0" fontId="0" fillId="0" borderId="18" xfId="0" applyBorder="1">
      <alignment vertical="center"/>
    </xf>
    <xf numFmtId="0" fontId="0" fillId="0" borderId="16" xfId="0" applyBorder="1">
      <alignment vertical="center"/>
    </xf>
    <xf numFmtId="0" fontId="0" fillId="0" borderId="1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38" xfId="0" applyBorder="1" applyAlignment="1">
      <alignment vertical="center" wrapText="1"/>
    </xf>
    <xf numFmtId="0" fontId="0" fillId="0" borderId="29" xfId="0" applyBorder="1" applyAlignment="1">
      <alignment vertical="center" wrapText="1"/>
    </xf>
    <xf numFmtId="0" fontId="0" fillId="0" borderId="30" xfId="0" applyBorder="1" applyAlignment="1">
      <alignment vertical="center" wrapText="1"/>
    </xf>
    <xf numFmtId="0" fontId="0" fillId="0" borderId="39" xfId="0" applyBorder="1">
      <alignment vertical="center"/>
    </xf>
    <xf numFmtId="0" fontId="0" fillId="0" borderId="39" xfId="0" applyBorder="1" applyAlignment="1">
      <alignment vertical="center" wrapText="1"/>
    </xf>
    <xf numFmtId="0" fontId="0" fillId="0" borderId="27" xfId="0" applyBorder="1">
      <alignment vertical="center"/>
    </xf>
    <xf numFmtId="0" fontId="0" fillId="0" borderId="21" xfId="0" applyBorder="1">
      <alignment vertical="center"/>
    </xf>
    <xf numFmtId="0" fontId="0" fillId="0" borderId="22" xfId="0" applyBorder="1">
      <alignment vertical="center"/>
    </xf>
    <xf numFmtId="0" fontId="0" fillId="0" borderId="35" xfId="0" applyBorder="1" applyAlignment="1">
      <alignment vertical="center" wrapText="1" shrinkToFit="1"/>
    </xf>
    <xf numFmtId="0" fontId="0" fillId="0" borderId="36" xfId="0" applyBorder="1" applyAlignment="1">
      <alignment vertical="center" wrapText="1" shrinkToFit="1"/>
    </xf>
    <xf numFmtId="0" fontId="0" fillId="0" borderId="43" xfId="0" applyBorder="1">
      <alignment vertical="center"/>
    </xf>
    <xf numFmtId="0" fontId="0" fillId="0" borderId="44" xfId="0" applyBorder="1">
      <alignment vertical="center"/>
    </xf>
    <xf numFmtId="0" fontId="0" fillId="0" borderId="45" xfId="0" applyBorder="1">
      <alignment vertical="center"/>
    </xf>
    <xf numFmtId="0" fontId="0" fillId="0" borderId="46" xfId="0" applyBorder="1">
      <alignment vertical="center"/>
    </xf>
    <xf numFmtId="0" fontId="0" fillId="0" borderId="3" xfId="0" applyBorder="1" applyProtection="1">
      <alignment vertical="center"/>
      <protection locked="0"/>
    </xf>
    <xf numFmtId="0" fontId="0" fillId="0" borderId="7" xfId="0" applyBorder="1" applyProtection="1">
      <alignment vertical="center"/>
      <protection locked="0"/>
    </xf>
    <xf numFmtId="0" fontId="0" fillId="0" borderId="18" xfId="0" applyBorder="1" applyProtection="1">
      <alignment vertical="center"/>
      <protection locked="0"/>
    </xf>
    <xf numFmtId="0" fontId="0" fillId="0" borderId="1" xfId="0" applyBorder="1" applyProtection="1">
      <alignment vertical="center"/>
      <protection locked="0"/>
    </xf>
    <xf numFmtId="0" fontId="0" fillId="0" borderId="2" xfId="0" applyBorder="1" applyProtection="1">
      <alignment vertical="center"/>
      <protection locked="0"/>
    </xf>
    <xf numFmtId="0" fontId="0" fillId="0" borderId="16" xfId="0" applyBorder="1" applyProtection="1">
      <alignment vertical="center"/>
      <protection locked="0"/>
    </xf>
    <xf numFmtId="0" fontId="0" fillId="0" borderId="11" xfId="0" applyBorder="1" applyProtection="1">
      <alignment vertical="center"/>
      <protection locked="0"/>
    </xf>
    <xf numFmtId="0" fontId="0" fillId="0" borderId="6" xfId="0" applyBorder="1" applyProtection="1">
      <alignment vertical="center"/>
      <protection locked="0"/>
    </xf>
    <xf numFmtId="0" fontId="0" fillId="0" borderId="17" xfId="0" applyBorder="1" applyProtection="1">
      <alignment vertical="center"/>
      <protection locked="0"/>
    </xf>
    <xf numFmtId="0" fontId="0" fillId="0" borderId="12" xfId="0" applyBorder="1" applyProtection="1">
      <alignment vertical="center"/>
      <protection locked="0"/>
    </xf>
    <xf numFmtId="0" fontId="0" fillId="0" borderId="13" xfId="0" applyBorder="1" applyProtection="1">
      <alignment vertical="center"/>
      <protection locked="0"/>
    </xf>
    <xf numFmtId="0" fontId="0" fillId="0" borderId="15" xfId="0" applyBorder="1" applyProtection="1">
      <alignment vertical="center"/>
      <protection locked="0"/>
    </xf>
    <xf numFmtId="0" fontId="0" fillId="0" borderId="19" xfId="0" applyBorder="1" applyProtection="1">
      <alignment vertical="center"/>
      <protection locked="0"/>
    </xf>
    <xf numFmtId="0" fontId="0" fillId="0" borderId="27" xfId="0" applyBorder="1" applyProtection="1">
      <alignment vertical="center"/>
      <protection locked="0"/>
    </xf>
    <xf numFmtId="0" fontId="0" fillId="0" borderId="21" xfId="0" applyBorder="1" applyProtection="1">
      <alignment vertical="center"/>
      <protection locked="0"/>
    </xf>
    <xf numFmtId="0" fontId="0" fillId="0" borderId="22" xfId="0" applyBorder="1" applyProtection="1">
      <alignment vertical="center"/>
      <protection locked="0"/>
    </xf>
    <xf numFmtId="0" fontId="0" fillId="0" borderId="20" xfId="0" applyBorder="1" applyProtection="1">
      <alignment vertical="center"/>
      <protection locked="0"/>
    </xf>
    <xf numFmtId="0" fontId="0" fillId="0" borderId="41" xfId="0" applyBorder="1">
      <alignment vertical="center"/>
    </xf>
    <xf numFmtId="0" fontId="0" fillId="0" borderId="42" xfId="0" applyBorder="1">
      <alignment vertical="center"/>
    </xf>
    <xf numFmtId="0" fontId="0" fillId="0" borderId="40"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0" fillId="0" borderId="52" xfId="0" applyBorder="1">
      <alignment vertical="center"/>
    </xf>
    <xf numFmtId="0" fontId="0" fillId="0" borderId="53" xfId="0" applyBorder="1">
      <alignment vertical="center"/>
    </xf>
    <xf numFmtId="0" fontId="0" fillId="0" borderId="54" xfId="0" applyBorder="1">
      <alignment vertical="center"/>
    </xf>
    <xf numFmtId="0" fontId="0" fillId="0" borderId="55" xfId="0" applyBorder="1" applyProtection="1">
      <alignment vertical="center"/>
      <protection locked="0"/>
    </xf>
    <xf numFmtId="0" fontId="0" fillId="0" borderId="56" xfId="0" applyBorder="1" applyProtection="1">
      <alignment vertical="center"/>
      <protection locked="0"/>
    </xf>
    <xf numFmtId="0" fontId="0" fillId="0" borderId="58" xfId="0" applyBorder="1" applyProtection="1">
      <alignment vertical="center"/>
      <protection locked="0"/>
    </xf>
    <xf numFmtId="0" fontId="0" fillId="0" borderId="57" xfId="0" applyBorder="1">
      <alignment vertical="center"/>
    </xf>
    <xf numFmtId="0" fontId="0" fillId="0" borderId="59" xfId="0" applyBorder="1" applyAlignment="1">
      <alignment vertical="center" wrapText="1"/>
    </xf>
    <xf numFmtId="0" fontId="0" fillId="0" borderId="60" xfId="0" applyBorder="1" applyAlignment="1">
      <alignment vertical="center" wrapText="1"/>
    </xf>
    <xf numFmtId="0" fontId="0" fillId="0" borderId="42" xfId="0" applyBorder="1" applyAlignment="1">
      <alignment vertical="center" wrapText="1"/>
    </xf>
    <xf numFmtId="0" fontId="0" fillId="0" borderId="26" xfId="0" applyBorder="1" applyProtection="1">
      <alignment vertical="center"/>
      <protection locked="0"/>
    </xf>
    <xf numFmtId="0" fontId="0" fillId="0" borderId="4" xfId="0" applyBorder="1" applyProtection="1">
      <alignment vertical="center"/>
      <protection locked="0"/>
    </xf>
    <xf numFmtId="0" fontId="0" fillId="0" borderId="25" xfId="0" applyBorder="1" applyProtection="1">
      <alignment vertical="center"/>
      <protection locked="0"/>
    </xf>
    <xf numFmtId="0" fontId="0" fillId="0" borderId="24" xfId="0" applyBorder="1" applyProtection="1">
      <alignment vertical="center"/>
      <protection locked="0"/>
    </xf>
    <xf numFmtId="0" fontId="0" fillId="0" borderId="48" xfId="0" applyBorder="1" applyProtection="1">
      <alignment vertical="center"/>
      <protection locked="0"/>
    </xf>
    <xf numFmtId="0" fontId="0" fillId="0" borderId="33" xfId="0" applyBorder="1" applyAlignment="1">
      <alignment vertical="center" wrapText="1"/>
    </xf>
    <xf numFmtId="0" fontId="0" fillId="0" borderId="61" xfId="0" applyBorder="1" applyAlignment="1">
      <alignment vertical="center" wrapText="1"/>
    </xf>
    <xf numFmtId="0" fontId="0" fillId="0" borderId="23" xfId="0" applyBorder="1" applyProtection="1">
      <alignment vertical="center"/>
      <protection locked="0"/>
    </xf>
    <xf numFmtId="0" fontId="0" fillId="0" borderId="34" xfId="0" applyBorder="1" applyAlignment="1">
      <alignment vertical="center" wrapText="1"/>
    </xf>
    <xf numFmtId="0" fontId="0" fillId="0" borderId="60" xfId="0" applyBorder="1">
      <alignment vertical="center"/>
    </xf>
    <xf numFmtId="0" fontId="2" fillId="0" borderId="62" xfId="0" applyFont="1" applyBorder="1" applyAlignment="1">
      <alignment horizontal="right" vertical="center" wrapText="1"/>
    </xf>
    <xf numFmtId="0" fontId="2" fillId="0" borderId="63" xfId="0" applyFont="1" applyBorder="1" applyAlignment="1">
      <alignment horizontal="left" vertical="center" wrapText="1"/>
    </xf>
    <xf numFmtId="0" fontId="2" fillId="0" borderId="0" xfId="0" applyFont="1" applyAlignment="1">
      <alignment horizontal="right" vertical="center" wrapText="1"/>
    </xf>
    <xf numFmtId="0" fontId="2" fillId="0" borderId="48" xfId="0" applyFont="1" applyBorder="1" applyAlignment="1">
      <alignment horizontal="right" vertical="center" wrapText="1"/>
    </xf>
    <xf numFmtId="0" fontId="2" fillId="0" borderId="55" xfId="0" applyFont="1" applyBorder="1" applyAlignment="1">
      <alignment horizontal="right" vertical="center" wrapText="1"/>
    </xf>
    <xf numFmtId="0" fontId="2" fillId="0" borderId="64" xfId="0" applyFont="1" applyBorder="1" applyAlignment="1">
      <alignment horizontal="right" vertical="center" wrapText="1"/>
    </xf>
    <xf numFmtId="0" fontId="2" fillId="0" borderId="24" xfId="0" applyFont="1" applyBorder="1" applyAlignment="1">
      <alignment horizontal="left" vertical="center" wrapText="1" readingOrder="1"/>
    </xf>
    <xf numFmtId="0" fontId="2" fillId="0" borderId="63" xfId="0" applyFont="1" applyBorder="1" applyAlignment="1">
      <alignment horizontal="left" vertical="center" wrapText="1" readingOrder="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0" fillId="0" borderId="41" xfId="0" applyBorder="1">
      <alignment vertical="center"/>
    </xf>
    <xf numFmtId="0" fontId="0" fillId="0" borderId="42" xfId="0" applyBorder="1">
      <alignment vertical="center"/>
    </xf>
    <xf numFmtId="0" fontId="2" fillId="0" borderId="2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9" xfId="0" applyFont="1" applyBorder="1" applyAlignment="1">
      <alignment horizontal="center" vertical="center" wrapText="1"/>
    </xf>
    <xf numFmtId="0" fontId="0" fillId="0" borderId="24" xfId="0" applyBorder="1" applyAlignment="1">
      <alignment horizontal="center" vertical="center"/>
    </xf>
    <xf numFmtId="0" fontId="0" fillId="0" borderId="48" xfId="0" applyBorder="1" applyAlignment="1">
      <alignment horizontal="center" vertical="center"/>
    </xf>
    <xf numFmtId="0" fontId="0" fillId="0" borderId="47" xfId="0" applyBorder="1" applyAlignment="1">
      <alignment horizontal="center" vertical="center"/>
    </xf>
    <xf numFmtId="0" fontId="0" fillId="0" borderId="23" xfId="0" applyBorder="1" applyAlignment="1">
      <alignment horizontal="center" vertical="center"/>
    </xf>
    <xf numFmtId="0" fontId="0" fillId="0" borderId="20" xfId="0" applyBorder="1" applyProtection="1">
      <alignment vertical="center"/>
    </xf>
    <xf numFmtId="0" fontId="0" fillId="0" borderId="47" xfId="0" applyBorder="1" applyAlignment="1" applyProtection="1">
      <alignment horizontal="center" vertical="center"/>
    </xf>
    <xf numFmtId="0" fontId="0" fillId="0" borderId="23" xfId="0" applyBorder="1" applyAlignment="1" applyProtection="1">
      <alignment horizontal="center" vertical="center"/>
    </xf>
    <xf numFmtId="0" fontId="0" fillId="0" borderId="24" xfId="0" applyBorder="1" applyAlignment="1" applyProtection="1">
      <alignment horizontal="center" vertical="center"/>
    </xf>
    <xf numFmtId="0" fontId="0" fillId="0" borderId="48" xfId="0" applyBorder="1" applyAlignment="1" applyProtection="1">
      <alignment horizontal="center" vertical="center"/>
    </xf>
    <xf numFmtId="0" fontId="0" fillId="0" borderId="3"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18" xfId="0"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16" xfId="0"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17" xfId="0" applyBorder="1" applyAlignment="1" applyProtection="1">
      <alignment vertical="center" wrapText="1"/>
      <protection locked="0"/>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622300</xdr:colOff>
      <xdr:row>6</xdr:row>
      <xdr:rowOff>63500</xdr:rowOff>
    </xdr:from>
    <xdr:ext cx="7874000" cy="4340547"/>
    <xdr:sp macro="" textlink="">
      <xdr:nvSpPr>
        <xdr:cNvPr id="2" name="テキスト ボックス 1">
          <a:extLst>
            <a:ext uri="{FF2B5EF4-FFF2-40B4-BE49-F238E27FC236}">
              <a16:creationId xmlns:a16="http://schemas.microsoft.com/office/drawing/2014/main" id="{0864EE33-46D6-B64D-2279-01A0CD0FE70B}"/>
            </a:ext>
          </a:extLst>
        </xdr:cNvPr>
        <xdr:cNvSpPr txBox="1"/>
      </xdr:nvSpPr>
      <xdr:spPr>
        <a:xfrm>
          <a:off x="7594600" y="2400300"/>
          <a:ext cx="7874000" cy="4340547"/>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t>＜注意事項＞</a:t>
          </a:r>
          <a:endParaRPr kumimoji="1" lang="en-US" altLang="ja-JP" sz="1800"/>
        </a:p>
        <a:p>
          <a:r>
            <a:rPr kumimoji="1" lang="ja-JP" altLang="en-US" sz="1800"/>
            <a:t>・養成課程のある大学院で教員資格を付与された人を記載して下さい。</a:t>
          </a:r>
          <a:endParaRPr kumimoji="1" lang="en-US" altLang="ja-JP" sz="1800"/>
        </a:p>
        <a:p>
          <a:r>
            <a:rPr lang="ja-JP" altLang="en-US" sz="1800" b="0" i="0" u="none" strike="noStrike">
              <a:solidFill>
                <a:schemeClr val="tx1"/>
              </a:solidFill>
              <a:effectLst/>
              <a:latin typeface="+mn-lt"/>
              <a:ea typeface="+mn-ea"/>
              <a:cs typeface="+mn-cs"/>
            </a:rPr>
            <a:t>・専任・兼担・兼任については、</a:t>
          </a:r>
          <a:r>
            <a:rPr lang="en-US" altLang="ja-JP" sz="1800" b="0" i="0" u="none" strike="noStrike">
              <a:solidFill>
                <a:schemeClr val="tx1"/>
              </a:solidFill>
              <a:effectLst/>
              <a:latin typeface="+mn-lt"/>
              <a:ea typeface="+mn-ea"/>
              <a:cs typeface="+mn-cs"/>
            </a:rPr>
            <a:t>3</a:t>
          </a:r>
          <a:r>
            <a:rPr lang="ja-JP" altLang="en-US" sz="1800" b="0" i="0" u="none" strike="noStrike">
              <a:solidFill>
                <a:schemeClr val="tx1"/>
              </a:solidFill>
              <a:effectLst/>
              <a:latin typeface="+mn-lt"/>
              <a:ea typeface="+mn-ea"/>
              <a:cs typeface="+mn-cs"/>
            </a:rPr>
            <a:t>項目から選択して下さい。</a:t>
          </a:r>
          <a:endParaRPr lang="en-US" altLang="ja-JP" sz="1800" b="0" i="0" u="none" strike="noStrike">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0" i="0" u="none" strike="noStrike">
              <a:solidFill>
                <a:schemeClr val="tx1"/>
              </a:solidFill>
              <a:effectLst/>
              <a:latin typeface="+mn-lt"/>
              <a:ea typeface="+mn-ea"/>
              <a:cs typeface="+mn-cs"/>
            </a:rPr>
            <a:t>・</a:t>
          </a:r>
          <a:r>
            <a:rPr lang="ja-JP" altLang="ja-JP" sz="1800">
              <a:solidFill>
                <a:schemeClr val="tx1"/>
              </a:solidFill>
              <a:effectLst/>
              <a:latin typeface="+mn-lt"/>
              <a:ea typeface="+mn-ea"/>
              <a:cs typeface="+mn-cs"/>
            </a:rPr>
            <a:t>養成課程の設置された専攻</a:t>
          </a:r>
          <a:r>
            <a:rPr lang="ja-JP" altLang="en-US" sz="1800">
              <a:solidFill>
                <a:schemeClr val="tx1"/>
              </a:solidFill>
              <a:effectLst/>
              <a:latin typeface="+mn-lt"/>
              <a:ea typeface="+mn-ea"/>
              <a:cs typeface="+mn-cs"/>
            </a:rPr>
            <a:t>を主たる</a:t>
          </a:r>
          <a:r>
            <a:rPr lang="ja-JP" altLang="ja-JP" sz="1800">
              <a:solidFill>
                <a:schemeClr val="tx1"/>
              </a:solidFill>
              <a:effectLst/>
              <a:latin typeface="+mn-lt"/>
              <a:ea typeface="+mn-ea"/>
              <a:cs typeface="+mn-cs"/>
            </a:rPr>
            <a:t>所属</a:t>
          </a:r>
          <a:r>
            <a:rPr lang="ja-JP" altLang="en-US" sz="1800">
              <a:solidFill>
                <a:schemeClr val="tx1"/>
              </a:solidFill>
              <a:effectLst/>
              <a:latin typeface="+mn-lt"/>
              <a:ea typeface="+mn-ea"/>
              <a:cs typeface="+mn-cs"/>
            </a:rPr>
            <a:t>と</a:t>
          </a:r>
          <a:r>
            <a:rPr lang="ja-JP" altLang="ja-JP" sz="1800">
              <a:solidFill>
                <a:schemeClr val="tx1"/>
              </a:solidFill>
              <a:effectLst/>
              <a:latin typeface="+mn-lt"/>
              <a:ea typeface="+mn-ea"/>
              <a:cs typeface="+mn-cs"/>
            </a:rPr>
            <a:t>する教員を</a:t>
          </a:r>
          <a:r>
            <a:rPr lang="en-US" altLang="ja-JP" sz="1800">
              <a:solidFill>
                <a:schemeClr val="tx1"/>
              </a:solidFill>
              <a:effectLst/>
              <a:latin typeface="+mn-lt"/>
              <a:ea typeface="+mn-ea"/>
              <a:cs typeface="+mn-cs"/>
            </a:rPr>
            <a:t>"</a:t>
          </a:r>
          <a:r>
            <a:rPr lang="ja-JP" altLang="ja-JP" sz="1800">
              <a:solidFill>
                <a:schemeClr val="tx1"/>
              </a:solidFill>
              <a:effectLst/>
              <a:latin typeface="+mn-lt"/>
              <a:ea typeface="+mn-ea"/>
              <a:cs typeface="+mn-cs"/>
            </a:rPr>
            <a:t>専任</a:t>
          </a:r>
          <a:r>
            <a:rPr lang="en-US" altLang="ja-JP" sz="1800">
              <a:solidFill>
                <a:schemeClr val="tx1"/>
              </a:solidFill>
              <a:effectLst/>
              <a:latin typeface="+mn-lt"/>
              <a:ea typeface="+mn-ea"/>
              <a:cs typeface="+mn-cs"/>
            </a:rPr>
            <a:t>"</a:t>
          </a:r>
          <a:r>
            <a:rPr lang="ja-JP" altLang="ja-JP" sz="1800">
              <a:solidFill>
                <a:schemeClr val="tx1"/>
              </a:solidFill>
              <a:effectLst/>
              <a:latin typeface="+mn-lt"/>
              <a:ea typeface="+mn-ea"/>
              <a:cs typeface="+mn-cs"/>
            </a:rPr>
            <a:t>とし</a:t>
          </a:r>
          <a:r>
            <a:rPr lang="ja-JP" altLang="en-US" sz="1800">
              <a:solidFill>
                <a:schemeClr val="tx1"/>
              </a:solidFill>
              <a:effectLst/>
              <a:latin typeface="+mn-lt"/>
              <a:ea typeface="+mn-ea"/>
              <a:cs typeface="+mn-cs"/>
            </a:rPr>
            <a:t>ます。</a:t>
          </a:r>
          <a:endParaRPr lang="en-US" altLang="ja-JP" sz="18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a:solidFill>
                <a:schemeClr val="tx1"/>
              </a:solidFill>
              <a:effectLst/>
              <a:latin typeface="+mn-lt"/>
              <a:ea typeface="+mn-ea"/>
              <a:cs typeface="+mn-cs"/>
            </a:rPr>
            <a:t>・</a:t>
          </a:r>
          <a:r>
            <a:rPr lang="ja-JP" altLang="ja-JP" sz="1800">
              <a:solidFill>
                <a:schemeClr val="tx1"/>
              </a:solidFill>
              <a:effectLst/>
              <a:latin typeface="+mn-lt"/>
              <a:ea typeface="+mn-ea"/>
              <a:cs typeface="+mn-cs"/>
            </a:rPr>
            <a:t>同じ大学のその他の専攻等</a:t>
          </a:r>
          <a:r>
            <a:rPr lang="ja-JP" altLang="en-US" sz="1800">
              <a:solidFill>
                <a:schemeClr val="tx1"/>
              </a:solidFill>
              <a:effectLst/>
              <a:latin typeface="+mn-lt"/>
              <a:ea typeface="+mn-ea"/>
              <a:cs typeface="+mn-cs"/>
            </a:rPr>
            <a:t>が主たる</a:t>
          </a:r>
          <a:r>
            <a:rPr lang="ja-JP" altLang="ja-JP" sz="1800">
              <a:solidFill>
                <a:schemeClr val="tx1"/>
              </a:solidFill>
              <a:effectLst/>
              <a:latin typeface="+mn-lt"/>
              <a:ea typeface="+mn-ea"/>
              <a:cs typeface="+mn-cs"/>
            </a:rPr>
            <a:t>所属</a:t>
          </a:r>
          <a:r>
            <a:rPr lang="ja-JP" altLang="en-US" sz="1800">
              <a:solidFill>
                <a:schemeClr val="tx1"/>
              </a:solidFill>
              <a:effectLst/>
              <a:latin typeface="+mn-lt"/>
              <a:ea typeface="+mn-ea"/>
              <a:cs typeface="+mn-cs"/>
            </a:rPr>
            <a:t>である</a:t>
          </a:r>
          <a:r>
            <a:rPr lang="ja-JP" altLang="ja-JP" sz="1800">
              <a:solidFill>
                <a:schemeClr val="tx1"/>
              </a:solidFill>
              <a:effectLst/>
              <a:latin typeface="+mn-lt"/>
              <a:ea typeface="+mn-ea"/>
              <a:cs typeface="+mn-cs"/>
            </a:rPr>
            <a:t>教員は</a:t>
          </a:r>
          <a:r>
            <a:rPr lang="en-US" altLang="ja-JP" sz="1800">
              <a:solidFill>
                <a:schemeClr val="tx1"/>
              </a:solidFill>
              <a:effectLst/>
              <a:latin typeface="+mn-lt"/>
              <a:ea typeface="+mn-ea"/>
              <a:cs typeface="+mn-cs"/>
            </a:rPr>
            <a:t>"</a:t>
          </a:r>
          <a:r>
            <a:rPr lang="ja-JP" altLang="ja-JP" sz="1800">
              <a:solidFill>
                <a:schemeClr val="tx1"/>
              </a:solidFill>
              <a:effectLst/>
              <a:latin typeface="+mn-lt"/>
              <a:ea typeface="+mn-ea"/>
              <a:cs typeface="+mn-cs"/>
            </a:rPr>
            <a:t>兼担</a:t>
          </a:r>
          <a:r>
            <a:rPr lang="en-US" altLang="ja-JP" sz="1800">
              <a:solidFill>
                <a:schemeClr val="tx1"/>
              </a:solidFill>
              <a:effectLst/>
              <a:latin typeface="+mn-lt"/>
              <a:ea typeface="+mn-ea"/>
              <a:cs typeface="+mn-cs"/>
            </a:rPr>
            <a:t>"</a:t>
          </a:r>
          <a:r>
            <a:rPr lang="ja-JP" altLang="ja-JP" sz="1800">
              <a:solidFill>
                <a:schemeClr val="tx1"/>
              </a:solidFill>
              <a:effectLst/>
              <a:latin typeface="+mn-lt"/>
              <a:ea typeface="+mn-ea"/>
              <a:cs typeface="+mn-cs"/>
            </a:rPr>
            <a:t>となります。</a:t>
          </a:r>
          <a:endParaRPr lang="en-US" altLang="ja-JP" sz="18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a:solidFill>
                <a:schemeClr val="tx1"/>
              </a:solidFill>
              <a:effectLst/>
              <a:latin typeface="+mn-lt"/>
              <a:ea typeface="+mn-ea"/>
              <a:cs typeface="+mn-cs"/>
            </a:rPr>
            <a:t>・</a:t>
          </a:r>
          <a:r>
            <a:rPr lang="ja-JP" altLang="ja-JP" sz="1800">
              <a:solidFill>
                <a:schemeClr val="tx1"/>
              </a:solidFill>
              <a:effectLst/>
              <a:latin typeface="+mn-lt"/>
              <a:ea typeface="+mn-ea"/>
              <a:cs typeface="+mn-cs"/>
            </a:rPr>
            <a:t>所属が他の大学または企業等の場合は</a:t>
          </a:r>
          <a:r>
            <a:rPr lang="en-US" altLang="ja-JP" sz="1800">
              <a:solidFill>
                <a:schemeClr val="tx1"/>
              </a:solidFill>
              <a:effectLst/>
              <a:latin typeface="+mn-lt"/>
              <a:ea typeface="+mn-ea"/>
              <a:cs typeface="+mn-cs"/>
            </a:rPr>
            <a:t>"</a:t>
          </a:r>
          <a:r>
            <a:rPr lang="ja-JP" altLang="ja-JP" sz="1800">
              <a:solidFill>
                <a:schemeClr val="tx1"/>
              </a:solidFill>
              <a:effectLst/>
              <a:latin typeface="+mn-lt"/>
              <a:ea typeface="+mn-ea"/>
              <a:cs typeface="+mn-cs"/>
            </a:rPr>
            <a:t>兼任</a:t>
          </a:r>
          <a:r>
            <a:rPr lang="en-US" altLang="ja-JP" sz="1800">
              <a:solidFill>
                <a:schemeClr val="tx1"/>
              </a:solidFill>
              <a:effectLst/>
              <a:latin typeface="+mn-lt"/>
              <a:ea typeface="+mn-ea"/>
              <a:cs typeface="+mn-cs"/>
            </a:rPr>
            <a:t>"</a:t>
          </a:r>
          <a:r>
            <a:rPr lang="ja-JP" altLang="ja-JP" sz="1800">
              <a:solidFill>
                <a:schemeClr val="tx1"/>
              </a:solidFill>
              <a:effectLst/>
              <a:latin typeface="+mn-lt"/>
              <a:ea typeface="+mn-ea"/>
              <a:cs typeface="+mn-cs"/>
            </a:rPr>
            <a:t>となります。</a:t>
          </a:r>
          <a:endParaRPr lang="en-US" altLang="ja-JP" sz="1800" b="0" i="0" u="none" strike="noStrike">
            <a:solidFill>
              <a:schemeClr val="tx1"/>
            </a:solidFill>
            <a:effectLst/>
            <a:latin typeface="+mn-lt"/>
            <a:ea typeface="+mn-ea"/>
            <a:cs typeface="+mn-cs"/>
          </a:endParaRPr>
        </a:p>
        <a:p>
          <a:r>
            <a:rPr lang="ja-JP" altLang="en-US" sz="1800" b="0" i="0" u="none" strike="noStrike">
              <a:solidFill>
                <a:schemeClr val="tx1"/>
              </a:solidFill>
              <a:effectLst/>
              <a:latin typeface="+mn-lt"/>
              <a:ea typeface="+mn-ea"/>
              <a:cs typeface="+mn-cs"/>
            </a:rPr>
            <a:t>・認定遺伝カウンセラー</a:t>
          </a:r>
          <a:r>
            <a:rPr lang="ja-JP" altLang="en-US" sz="1800"/>
            <a:t>および</a:t>
          </a:r>
          <a:r>
            <a:rPr lang="ja-JP" altLang="en-US" sz="1800" b="0" i="0" u="none" strike="noStrike">
              <a:solidFill>
                <a:schemeClr val="tx1"/>
              </a:solidFill>
              <a:effectLst/>
              <a:latin typeface="+mn-lt"/>
              <a:ea typeface="+mn-ea"/>
              <a:cs typeface="+mn-cs"/>
            </a:rPr>
            <a:t>指導者、臨床遺伝専門医および指導医</a:t>
          </a:r>
          <a:r>
            <a:rPr lang="ja-JP" altLang="en-US" sz="1800"/>
            <a:t>については、</a:t>
          </a:r>
          <a:r>
            <a:rPr kumimoji="1" lang="ja-JP" altLang="en-US" sz="1800"/>
            <a:t>該当する場合</a:t>
          </a:r>
          <a:r>
            <a:rPr kumimoji="1" lang="en-US" altLang="ja-JP" sz="1800"/>
            <a:t>"</a:t>
          </a:r>
          <a:r>
            <a:rPr kumimoji="1" lang="ja-JP" altLang="en-US" sz="1800"/>
            <a:t>✓</a:t>
          </a:r>
          <a:r>
            <a:rPr kumimoji="1" lang="en-US" altLang="ja-JP" sz="1800"/>
            <a:t>"</a:t>
          </a:r>
          <a:r>
            <a:rPr kumimoji="1" lang="ja-JP" altLang="en-US" sz="1800"/>
            <a:t>を選択して下さい。いずれにも該当しない場合には、空欄として下さい。</a:t>
          </a:r>
          <a:endParaRPr kumimoji="1" lang="en-US" altLang="ja-JP" sz="18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a:solidFill>
                <a:schemeClr val="tx1"/>
              </a:solidFill>
              <a:effectLst/>
              <a:latin typeface="+mn-lt"/>
              <a:ea typeface="+mn-ea"/>
              <a:cs typeface="+mn-cs"/>
            </a:rPr>
            <a:t>・本表で不足の場合には、教員リスト</a:t>
          </a:r>
          <a:r>
            <a:rPr kumimoji="1" lang="en-US" altLang="ja-JP" sz="1800" b="0" i="0" u="none" strike="noStrike">
              <a:solidFill>
                <a:schemeClr val="tx1"/>
              </a:solidFill>
              <a:effectLst/>
              <a:latin typeface="+mn-lt"/>
              <a:ea typeface="+mn-ea"/>
              <a:cs typeface="+mn-cs"/>
            </a:rPr>
            <a:t>(2)</a:t>
          </a:r>
          <a:r>
            <a:rPr kumimoji="1" lang="ja-JP" altLang="en-US" sz="1800" b="0" i="0" u="none" strike="noStrike">
              <a:solidFill>
                <a:schemeClr val="tx1"/>
              </a:solidFill>
              <a:effectLst/>
              <a:latin typeface="+mn-lt"/>
              <a:ea typeface="+mn-ea"/>
              <a:cs typeface="+mn-cs"/>
            </a:rPr>
            <a:t>に追記して下さい。</a:t>
          </a:r>
          <a:endParaRPr kumimoji="1" lang="en-US" altLang="ja-JP" sz="1800"/>
        </a:p>
        <a:p>
          <a:r>
            <a:rPr kumimoji="1" lang="ja-JP" altLang="en-US" sz="1800"/>
            <a:t>・この</a:t>
          </a:r>
          <a:r>
            <a:rPr kumimoji="1" lang="en-US" altLang="ja-JP" sz="1800"/>
            <a:t>Box</a:t>
          </a:r>
          <a:r>
            <a:rPr kumimoji="1" lang="ja-JP" altLang="en-US" sz="1800"/>
            <a:t>は提出時に削除して下さい。</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4</xdr:col>
      <xdr:colOff>863600</xdr:colOff>
      <xdr:row>5</xdr:row>
      <xdr:rowOff>215900</xdr:rowOff>
    </xdr:from>
    <xdr:ext cx="9690100" cy="5499134"/>
    <xdr:sp macro="" textlink="">
      <xdr:nvSpPr>
        <xdr:cNvPr id="2" name="テキスト ボックス 1">
          <a:extLst>
            <a:ext uri="{FF2B5EF4-FFF2-40B4-BE49-F238E27FC236}">
              <a16:creationId xmlns:a16="http://schemas.microsoft.com/office/drawing/2014/main" id="{E52C53D5-8048-4C45-9DD5-CE540C0D45CE}"/>
            </a:ext>
          </a:extLst>
        </xdr:cNvPr>
        <xdr:cNvSpPr txBox="1"/>
      </xdr:nvSpPr>
      <xdr:spPr>
        <a:xfrm>
          <a:off x="7467600" y="1790700"/>
          <a:ext cx="9690100" cy="5499134"/>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b="1"/>
            <a:t>＜注意事項＞</a:t>
          </a:r>
          <a:endParaRPr kumimoji="1" lang="en-US" altLang="ja-JP" sz="1800" b="1"/>
        </a:p>
        <a:p>
          <a:r>
            <a:rPr kumimoji="1" lang="ja-JP" altLang="en-US" sz="1800"/>
            <a:t>・実習などで指導にあたる人を記載して下さい。</a:t>
          </a:r>
          <a:endParaRPr kumimoji="1" lang="en-US" altLang="ja-JP" sz="18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a:t>・申請する大学院以外の実習施設については、</a:t>
          </a:r>
          <a:r>
            <a:rPr lang="ja-JP" altLang="ja-JP" sz="1800">
              <a:solidFill>
                <a:schemeClr val="tx1"/>
              </a:solidFill>
              <a:effectLst/>
              <a:latin typeface="+mn-lt"/>
              <a:ea typeface="+mn-ea"/>
              <a:cs typeface="+mn-cs"/>
            </a:rPr>
            <a:t>実習施設の臨床指導責任者（</a:t>
          </a:r>
          <a:r>
            <a:rPr lang="en-US" altLang="ja-JP" sz="1800">
              <a:solidFill>
                <a:schemeClr val="tx1"/>
              </a:solidFill>
              <a:effectLst/>
              <a:latin typeface="+mn-lt"/>
              <a:ea typeface="+mn-ea"/>
              <a:cs typeface="+mn-cs"/>
            </a:rPr>
            <a:t>1</a:t>
          </a:r>
          <a:r>
            <a:rPr lang="ja-JP" altLang="ja-JP" sz="1800">
              <a:solidFill>
                <a:schemeClr val="tx1"/>
              </a:solidFill>
              <a:effectLst/>
              <a:latin typeface="+mn-lt"/>
              <a:ea typeface="+mn-ea"/>
              <a:cs typeface="+mn-cs"/>
            </a:rPr>
            <a:t>名</a:t>
          </a:r>
          <a:r>
            <a:rPr lang="ja-JP" altLang="en-US" sz="1800">
              <a:solidFill>
                <a:schemeClr val="tx1"/>
              </a:solidFill>
              <a:effectLst/>
              <a:latin typeface="+mn-lt"/>
              <a:ea typeface="+mn-ea"/>
              <a:cs typeface="+mn-cs"/>
            </a:rPr>
            <a:t>、原則として臨床遺伝専門医</a:t>
          </a:r>
          <a:r>
            <a:rPr lang="ja-JP" altLang="ja-JP" sz="1800">
              <a:solidFill>
                <a:schemeClr val="tx1"/>
              </a:solidFill>
              <a:effectLst/>
              <a:latin typeface="+mn-lt"/>
              <a:ea typeface="+mn-ea"/>
              <a:cs typeface="+mn-cs"/>
            </a:rPr>
            <a:t>）および認定遺伝カウンセラーの代表者（複数可）を記載</a:t>
          </a:r>
          <a:r>
            <a:rPr lang="ja-JP" altLang="en-US" sz="1800">
              <a:solidFill>
                <a:schemeClr val="tx1"/>
              </a:solidFill>
              <a:effectLst/>
              <a:latin typeface="+mn-lt"/>
              <a:ea typeface="+mn-ea"/>
              <a:cs typeface="+mn-cs"/>
            </a:rPr>
            <a:t>して下さい。</a:t>
          </a:r>
          <a:r>
            <a:rPr kumimoji="1" lang="ja-JP" altLang="en-US" sz="1800">
              <a:solidFill>
                <a:schemeClr val="tx1"/>
              </a:solidFill>
              <a:effectLst/>
              <a:latin typeface="+mn-lt"/>
              <a:ea typeface="+mn-ea"/>
              <a:cs typeface="+mn-cs"/>
            </a:rPr>
            <a:t>これらの担当者については、</a:t>
          </a:r>
          <a:r>
            <a:rPr kumimoji="1" lang="ja-JP" altLang="en-US" sz="1800"/>
            <a:t>非常勤講師などとして別表</a:t>
          </a:r>
          <a:r>
            <a:rPr kumimoji="1" lang="en-US" altLang="ja-JP" sz="1800"/>
            <a:t>1</a:t>
          </a:r>
          <a:r>
            <a:rPr kumimoji="1" lang="ja-JP" altLang="en-US" sz="1800"/>
            <a:t>に記載している場合でもご記入下さい。</a:t>
          </a:r>
          <a:endParaRPr kumimoji="1" lang="en-US" altLang="ja-JP" sz="18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a:t>・</a:t>
          </a:r>
          <a:r>
            <a:rPr lang="ja-JP" altLang="ja-JP" sz="1800">
              <a:solidFill>
                <a:schemeClr val="tx1"/>
              </a:solidFill>
              <a:effectLst/>
              <a:latin typeface="+mn-lt"/>
              <a:ea typeface="+mn-ea"/>
              <a:cs typeface="+mn-cs"/>
            </a:rPr>
            <a:t>臨床指導責任者</a:t>
          </a:r>
          <a:r>
            <a:rPr lang="ja-JP" altLang="en-US" sz="1800">
              <a:solidFill>
                <a:schemeClr val="tx1"/>
              </a:solidFill>
              <a:effectLst/>
              <a:latin typeface="+mn-lt"/>
              <a:ea typeface="+mn-ea"/>
              <a:cs typeface="+mn-cs"/>
            </a:rPr>
            <a:t>は表中の臨床指導責任者に</a:t>
          </a:r>
          <a:r>
            <a:rPr lang="en-US" altLang="ja-JP" sz="1800">
              <a:solidFill>
                <a:schemeClr val="tx1"/>
              </a:solidFill>
              <a:effectLst/>
              <a:latin typeface="+mn-lt"/>
              <a:ea typeface="+mn-ea"/>
              <a:cs typeface="+mn-cs"/>
            </a:rPr>
            <a:t>"</a:t>
          </a:r>
          <a:r>
            <a:rPr lang="ja-JP" altLang="en-US" sz="1800">
              <a:solidFill>
                <a:schemeClr val="tx1"/>
              </a:solidFill>
              <a:effectLst/>
              <a:latin typeface="+mn-lt"/>
              <a:ea typeface="+mn-ea"/>
              <a:cs typeface="+mn-cs"/>
            </a:rPr>
            <a:t>○</a:t>
          </a:r>
          <a:r>
            <a:rPr lang="en-US" altLang="ja-JP" sz="1800">
              <a:solidFill>
                <a:schemeClr val="tx1"/>
              </a:solidFill>
              <a:effectLst/>
              <a:latin typeface="+mn-lt"/>
              <a:ea typeface="+mn-ea"/>
              <a:cs typeface="+mn-cs"/>
            </a:rPr>
            <a:t>"</a:t>
          </a:r>
          <a:r>
            <a:rPr lang="ja-JP" altLang="en-US" sz="1800">
              <a:solidFill>
                <a:schemeClr val="tx1"/>
              </a:solidFill>
              <a:effectLst/>
              <a:latin typeface="+mn-lt"/>
              <a:ea typeface="+mn-ea"/>
              <a:cs typeface="+mn-cs"/>
            </a:rPr>
            <a:t>を付けて下さい。</a:t>
          </a:r>
          <a:endParaRPr kumimoji="1" lang="en-US" altLang="ja-JP" sz="18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a:t>・申請する大学院の所属する機関での実習については、専任教員および兼担教員以外の職員が臨床実習で指導などを行う場合、その職員を記入して下さい（専任教員および兼担教員については記載する必要はありません）。</a:t>
          </a:r>
          <a:endParaRPr kumimoji="1" lang="en-US" altLang="ja-JP" sz="1800"/>
        </a:p>
        <a:p>
          <a:r>
            <a:rPr lang="ja-JP" altLang="en-US" sz="1800" b="0" i="0" u="none" strike="noStrike">
              <a:solidFill>
                <a:schemeClr val="tx1"/>
              </a:solidFill>
              <a:effectLst/>
              <a:latin typeface="+mn-lt"/>
              <a:ea typeface="+mn-ea"/>
              <a:cs typeface="+mn-cs"/>
            </a:rPr>
            <a:t>・所属施設および所属部署は、実習施設など、実習にかかわる内容で記載して下さい。</a:t>
          </a:r>
          <a:endParaRPr lang="en-US" altLang="ja-JP" sz="1800" b="0" i="0" u="none" strike="noStrike">
            <a:solidFill>
              <a:schemeClr val="tx1"/>
            </a:solidFill>
            <a:effectLst/>
            <a:latin typeface="+mn-lt"/>
            <a:ea typeface="+mn-ea"/>
            <a:cs typeface="+mn-cs"/>
          </a:endParaRPr>
        </a:p>
        <a:p>
          <a:r>
            <a:rPr lang="ja-JP" altLang="en-US" sz="1800" b="0" i="0" u="none" strike="noStrike">
              <a:solidFill>
                <a:schemeClr val="tx1"/>
              </a:solidFill>
              <a:effectLst/>
              <a:latin typeface="+mn-lt"/>
              <a:ea typeface="+mn-ea"/>
              <a:cs typeface="+mn-cs"/>
            </a:rPr>
            <a:t>・認定遺伝カウンセラー</a:t>
          </a:r>
          <a:r>
            <a:rPr lang="ja-JP" altLang="en-US" sz="1800"/>
            <a:t>および</a:t>
          </a:r>
          <a:r>
            <a:rPr lang="ja-JP" altLang="en-US" sz="1800" b="0" i="0" u="none" strike="noStrike">
              <a:solidFill>
                <a:schemeClr val="tx1"/>
              </a:solidFill>
              <a:effectLst/>
              <a:latin typeface="+mn-lt"/>
              <a:ea typeface="+mn-ea"/>
              <a:cs typeface="+mn-cs"/>
            </a:rPr>
            <a:t>指導者、臨床遺伝専門医および指導医</a:t>
          </a:r>
          <a:r>
            <a:rPr lang="ja-JP" altLang="en-US" sz="1800"/>
            <a:t>については、</a:t>
          </a:r>
          <a:r>
            <a:rPr kumimoji="1" lang="ja-JP" altLang="en-US" sz="1800"/>
            <a:t>該当する場合</a:t>
          </a:r>
          <a:r>
            <a:rPr kumimoji="1" lang="en-US" altLang="ja-JP" sz="1800"/>
            <a:t>"</a:t>
          </a:r>
          <a:r>
            <a:rPr kumimoji="1" lang="ja-JP" altLang="en-US" sz="1800"/>
            <a:t>✓</a:t>
          </a:r>
          <a:r>
            <a:rPr kumimoji="1" lang="en-US" altLang="ja-JP" sz="1800"/>
            <a:t>"</a:t>
          </a:r>
          <a:r>
            <a:rPr kumimoji="1" lang="ja-JP" altLang="en-US" sz="1800"/>
            <a:t>を選択して下さい。いずれにも該当しない場合には、空欄として下さい。</a:t>
          </a:r>
          <a:endParaRPr kumimoji="1" lang="en-US" altLang="ja-JP" sz="18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a:solidFill>
                <a:schemeClr val="tx1"/>
              </a:solidFill>
              <a:effectLst/>
              <a:latin typeface="+mn-lt"/>
              <a:ea typeface="+mn-ea"/>
              <a:cs typeface="+mn-cs"/>
            </a:rPr>
            <a:t>・本表で不足の場合には、実習等担当者リスト</a:t>
          </a:r>
          <a:r>
            <a:rPr kumimoji="1" lang="en-US" altLang="ja-JP" sz="1800" b="0" i="0" u="none" strike="noStrike">
              <a:solidFill>
                <a:schemeClr val="tx1"/>
              </a:solidFill>
              <a:effectLst/>
              <a:latin typeface="+mn-lt"/>
              <a:ea typeface="+mn-ea"/>
              <a:cs typeface="+mn-cs"/>
            </a:rPr>
            <a:t>(2)</a:t>
          </a:r>
          <a:r>
            <a:rPr kumimoji="1" lang="ja-JP" altLang="en-US" sz="1800" b="0" i="0" u="none" strike="noStrike">
              <a:solidFill>
                <a:schemeClr val="tx1"/>
              </a:solidFill>
              <a:effectLst/>
              <a:latin typeface="+mn-lt"/>
              <a:ea typeface="+mn-ea"/>
              <a:cs typeface="+mn-cs"/>
            </a:rPr>
            <a:t>に追記して下さい。</a:t>
          </a:r>
          <a:endParaRPr kumimoji="1" lang="en-US" altLang="ja-JP" sz="1800"/>
        </a:p>
        <a:p>
          <a:r>
            <a:rPr kumimoji="1" lang="ja-JP" altLang="en-US" sz="1800"/>
            <a:t>・この</a:t>
          </a:r>
          <a:r>
            <a:rPr kumimoji="1" lang="en-US" altLang="ja-JP" sz="1800"/>
            <a:t>Box</a:t>
          </a:r>
          <a:r>
            <a:rPr kumimoji="1" lang="ja-JP" altLang="en-US" sz="1800"/>
            <a:t>は提出時に削除して下さい。</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4</xdr:col>
      <xdr:colOff>622300</xdr:colOff>
      <xdr:row>8</xdr:row>
      <xdr:rowOff>165100</xdr:rowOff>
    </xdr:from>
    <xdr:ext cx="9105900" cy="1250983"/>
    <xdr:sp macro="" textlink="">
      <xdr:nvSpPr>
        <xdr:cNvPr id="2" name="テキスト ボックス 1">
          <a:extLst>
            <a:ext uri="{FF2B5EF4-FFF2-40B4-BE49-F238E27FC236}">
              <a16:creationId xmlns:a16="http://schemas.microsoft.com/office/drawing/2014/main" id="{0A067AD7-ECBE-8142-B740-A8137D890DDB}"/>
            </a:ext>
          </a:extLst>
        </xdr:cNvPr>
        <xdr:cNvSpPr txBox="1"/>
      </xdr:nvSpPr>
      <xdr:spPr>
        <a:xfrm>
          <a:off x="7226300" y="2501900"/>
          <a:ext cx="9105900" cy="1250983"/>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b="1"/>
            <a:t>＜注意事項＞</a:t>
          </a:r>
          <a:endParaRPr kumimoji="1" lang="en-US" altLang="ja-JP" sz="1800" b="1"/>
        </a:p>
        <a:p>
          <a:r>
            <a:rPr kumimoji="1" lang="ja-JP" altLang="en-US" sz="1800"/>
            <a:t>・別表６で不足した場合に使用して下さい。</a:t>
          </a:r>
          <a:endParaRPr kumimoji="1" lang="en-US" altLang="ja-JP" sz="1800"/>
        </a:p>
        <a:p>
          <a:r>
            <a:rPr kumimoji="1" lang="ja-JP" altLang="en-US" sz="1800"/>
            <a:t>・この</a:t>
          </a:r>
          <a:r>
            <a:rPr kumimoji="1" lang="en-US" altLang="ja-JP" sz="1800"/>
            <a:t>Box</a:t>
          </a:r>
          <a:r>
            <a:rPr kumimoji="1" lang="ja-JP" altLang="en-US" sz="1800"/>
            <a:t>は提出時に削除して下さい。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1371600</xdr:colOff>
      <xdr:row>13</xdr:row>
      <xdr:rowOff>0</xdr:rowOff>
    </xdr:from>
    <xdr:ext cx="7874000" cy="1250983"/>
    <xdr:sp macro="" textlink="">
      <xdr:nvSpPr>
        <xdr:cNvPr id="2" name="テキスト ボックス 1">
          <a:extLst>
            <a:ext uri="{FF2B5EF4-FFF2-40B4-BE49-F238E27FC236}">
              <a16:creationId xmlns:a16="http://schemas.microsoft.com/office/drawing/2014/main" id="{07500AD9-33E5-F14C-ADAD-497CE89DEC94}"/>
            </a:ext>
          </a:extLst>
        </xdr:cNvPr>
        <xdr:cNvSpPr txBox="1"/>
      </xdr:nvSpPr>
      <xdr:spPr>
        <a:xfrm>
          <a:off x="6870700" y="4114800"/>
          <a:ext cx="7874000" cy="1250983"/>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t>＜注意事項＞</a:t>
          </a:r>
          <a:endParaRPr kumimoji="1" lang="en-US" altLang="ja-JP" sz="1800" b="1"/>
        </a:p>
        <a:p>
          <a:r>
            <a:rPr kumimoji="1" lang="ja-JP" altLang="en-US" sz="1800"/>
            <a:t>・別表１で不足した場合に使用して下さい。</a:t>
          </a:r>
          <a:endParaRPr kumimoji="1" lang="en-US" altLang="ja-JP" sz="18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a:t>・この</a:t>
          </a:r>
          <a:r>
            <a:rPr kumimoji="1" lang="en-US" altLang="ja-JP" sz="1800"/>
            <a:t>Box</a:t>
          </a:r>
          <a:r>
            <a:rPr kumimoji="1" lang="ja-JP" altLang="en-US" sz="1800"/>
            <a:t>は提出時に削除して下さい。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5</xdr:col>
      <xdr:colOff>749300</xdr:colOff>
      <xdr:row>9</xdr:row>
      <xdr:rowOff>203200</xdr:rowOff>
    </xdr:from>
    <xdr:ext cx="8432800" cy="3568156"/>
    <xdr:sp macro="" textlink="">
      <xdr:nvSpPr>
        <xdr:cNvPr id="2" name="テキスト ボックス 1">
          <a:extLst>
            <a:ext uri="{FF2B5EF4-FFF2-40B4-BE49-F238E27FC236}">
              <a16:creationId xmlns:a16="http://schemas.microsoft.com/office/drawing/2014/main" id="{C6840453-7B68-324E-9B7E-127DE46B9733}"/>
            </a:ext>
          </a:extLst>
        </xdr:cNvPr>
        <xdr:cNvSpPr txBox="1"/>
      </xdr:nvSpPr>
      <xdr:spPr>
        <a:xfrm>
          <a:off x="8204200" y="2501900"/>
          <a:ext cx="8432800" cy="3568156"/>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t>＜注意事項＞</a:t>
          </a:r>
          <a:endParaRPr kumimoji="1" lang="en-US" altLang="ja-JP" sz="1800"/>
        </a:p>
        <a:p>
          <a:r>
            <a:rPr kumimoji="1" lang="ja-JP" altLang="en-US" sz="1800"/>
            <a:t>・認定遺伝カウンセラー取得に関わる科目に加えて、養成課程として履修を推奨している科目を記載して下さい。</a:t>
          </a:r>
          <a:endParaRPr kumimoji="1" lang="en-US" altLang="ja-JP" sz="1800"/>
        </a:p>
        <a:p>
          <a:r>
            <a:rPr kumimoji="1" lang="ja-JP" altLang="en-US" sz="1800"/>
            <a:t>・科目種別は、</a:t>
          </a:r>
          <a:r>
            <a:rPr kumimoji="1" lang="en-US" altLang="ja-JP" sz="1800"/>
            <a:t>"</a:t>
          </a:r>
          <a:r>
            <a:rPr lang="ja-JP" altLang="en-US" sz="1800" b="0" i="0" u="none" strike="noStrike">
              <a:solidFill>
                <a:schemeClr val="tx1"/>
              </a:solidFill>
              <a:effectLst/>
              <a:latin typeface="+mn-lt"/>
              <a:ea typeface="+mn-ea"/>
              <a:cs typeface="+mn-cs"/>
            </a:rPr>
            <a:t>必修科目</a:t>
          </a:r>
          <a:r>
            <a:rPr lang="en-US" altLang="ja-JP" sz="1800" b="0" i="0" u="none" strike="noStrike">
              <a:solidFill>
                <a:schemeClr val="tx1"/>
              </a:solidFill>
              <a:effectLst/>
              <a:latin typeface="+mn-lt"/>
              <a:ea typeface="+mn-ea"/>
              <a:cs typeface="+mn-cs"/>
            </a:rPr>
            <a:t>"</a:t>
          </a:r>
          <a:r>
            <a:rPr lang="ja-JP" altLang="en-US" sz="1800"/>
            <a:t> </a:t>
          </a:r>
          <a:r>
            <a:rPr lang="en-US" altLang="ja-JP" sz="1800"/>
            <a:t>"</a:t>
          </a:r>
          <a:r>
            <a:rPr lang="ja-JP" altLang="en-US" sz="1800" b="0" i="0" u="none" strike="noStrike">
              <a:solidFill>
                <a:schemeClr val="tx1"/>
              </a:solidFill>
              <a:effectLst/>
              <a:latin typeface="+mn-lt"/>
              <a:ea typeface="+mn-ea"/>
              <a:cs typeface="+mn-cs"/>
            </a:rPr>
            <a:t>選択必修科目</a:t>
          </a:r>
          <a:r>
            <a:rPr lang="en-US" altLang="ja-JP" sz="1800" b="0" i="0" u="none" strike="noStrike">
              <a:solidFill>
                <a:schemeClr val="tx1"/>
              </a:solidFill>
              <a:effectLst/>
              <a:latin typeface="+mn-lt"/>
              <a:ea typeface="+mn-ea"/>
              <a:cs typeface="+mn-cs"/>
            </a:rPr>
            <a:t>"</a:t>
          </a:r>
          <a:r>
            <a:rPr lang="ja-JP" altLang="en-US" sz="1800"/>
            <a:t> </a:t>
          </a:r>
          <a:r>
            <a:rPr lang="en-US" altLang="ja-JP" sz="1800"/>
            <a:t>"</a:t>
          </a:r>
          <a:r>
            <a:rPr lang="ja-JP" altLang="en-US" sz="1800" b="0" i="0" u="none" strike="noStrike">
              <a:solidFill>
                <a:schemeClr val="tx1"/>
              </a:solidFill>
              <a:effectLst/>
              <a:latin typeface="+mn-lt"/>
              <a:ea typeface="+mn-ea"/>
              <a:cs typeface="+mn-cs"/>
            </a:rPr>
            <a:t>選択科目</a:t>
          </a:r>
          <a:r>
            <a:rPr lang="en-US" altLang="ja-JP" sz="1800" b="0" i="0" u="none" strike="noStrike">
              <a:solidFill>
                <a:schemeClr val="tx1"/>
              </a:solidFill>
              <a:effectLst/>
              <a:latin typeface="+mn-lt"/>
              <a:ea typeface="+mn-ea"/>
              <a:cs typeface="+mn-cs"/>
            </a:rPr>
            <a:t>"</a:t>
          </a:r>
          <a:r>
            <a:rPr lang="ja-JP" altLang="en-US" sz="1800"/>
            <a:t> から選択して下さい。</a:t>
          </a:r>
          <a:endParaRPr lang="en-US" altLang="ja-JP" sz="1800"/>
        </a:p>
        <a:p>
          <a:r>
            <a:rPr kumimoji="1" lang="ja-JP" altLang="en-US" sz="1800"/>
            <a:t>・講義形態</a:t>
          </a:r>
          <a:r>
            <a:rPr kumimoji="1" lang="en-US" altLang="ja-JP" sz="1800"/>
            <a:t>1</a:t>
          </a:r>
          <a:r>
            <a:rPr kumimoji="1" lang="ja-JP" altLang="en-US" sz="1800"/>
            <a:t>は、</a:t>
          </a:r>
          <a:r>
            <a:rPr kumimoji="1" lang="en-US" altLang="ja-JP" sz="1800"/>
            <a:t>"</a:t>
          </a:r>
          <a:r>
            <a:rPr lang="ja-JP" altLang="en-US" sz="1800" b="0" i="0" u="none" strike="noStrike">
              <a:solidFill>
                <a:schemeClr val="tx1"/>
              </a:solidFill>
              <a:effectLst/>
              <a:latin typeface="+mn-lt"/>
              <a:ea typeface="+mn-ea"/>
              <a:cs typeface="+mn-cs"/>
            </a:rPr>
            <a:t>講義</a:t>
          </a:r>
          <a:r>
            <a:rPr lang="en-US" altLang="ja-JP" sz="1800" b="0" i="0" u="none" strike="noStrike">
              <a:solidFill>
                <a:schemeClr val="tx1"/>
              </a:solidFill>
              <a:effectLst/>
              <a:latin typeface="+mn-lt"/>
              <a:ea typeface="+mn-ea"/>
              <a:cs typeface="+mn-cs"/>
            </a:rPr>
            <a:t>"</a:t>
          </a:r>
          <a:r>
            <a:rPr lang="ja-JP" altLang="en-US" sz="1800"/>
            <a:t> </a:t>
          </a:r>
          <a:r>
            <a:rPr lang="en-US" altLang="ja-JP" sz="1800"/>
            <a:t>"</a:t>
          </a:r>
          <a:r>
            <a:rPr lang="ja-JP" altLang="en-US" sz="1800" b="0" i="0" u="none" strike="noStrike">
              <a:solidFill>
                <a:schemeClr val="tx1"/>
              </a:solidFill>
              <a:effectLst/>
              <a:latin typeface="+mn-lt"/>
              <a:ea typeface="+mn-ea"/>
              <a:cs typeface="+mn-cs"/>
            </a:rPr>
            <a:t>演習</a:t>
          </a:r>
          <a:r>
            <a:rPr lang="en-US" altLang="ja-JP" sz="1800" b="0" i="0" u="none" strike="noStrike">
              <a:solidFill>
                <a:schemeClr val="tx1"/>
              </a:solidFill>
              <a:effectLst/>
              <a:latin typeface="+mn-lt"/>
              <a:ea typeface="+mn-ea"/>
              <a:cs typeface="+mn-cs"/>
            </a:rPr>
            <a:t>"</a:t>
          </a:r>
          <a:r>
            <a:rPr lang="ja-JP" altLang="en-US" sz="1800"/>
            <a:t> </a:t>
          </a:r>
          <a:r>
            <a:rPr lang="en-US" altLang="ja-JP" sz="1800"/>
            <a:t>"</a:t>
          </a:r>
          <a:r>
            <a:rPr lang="ja-JP" altLang="en-US" sz="1800" b="0" i="0" u="none" strike="noStrike">
              <a:solidFill>
                <a:schemeClr val="tx1"/>
              </a:solidFill>
              <a:effectLst/>
              <a:latin typeface="+mn-lt"/>
              <a:ea typeface="+mn-ea"/>
              <a:cs typeface="+mn-cs"/>
            </a:rPr>
            <a:t>実習</a:t>
          </a:r>
          <a:r>
            <a:rPr lang="en-US" altLang="ja-JP" sz="1800" b="0" i="0" u="none" strike="noStrike">
              <a:solidFill>
                <a:schemeClr val="tx1"/>
              </a:solidFill>
              <a:effectLst/>
              <a:latin typeface="+mn-lt"/>
              <a:ea typeface="+mn-ea"/>
              <a:cs typeface="+mn-cs"/>
            </a:rPr>
            <a:t>"</a:t>
          </a:r>
          <a:r>
            <a:rPr lang="ja-JP" altLang="en-US" sz="1800"/>
            <a:t> </a:t>
          </a:r>
          <a:r>
            <a:rPr lang="en-US" altLang="ja-JP" sz="1800"/>
            <a:t>"</a:t>
          </a:r>
          <a:r>
            <a:rPr lang="ja-JP" altLang="en-US" sz="1800" b="0" i="0" u="none" strike="noStrike">
              <a:solidFill>
                <a:schemeClr val="tx1"/>
              </a:solidFill>
              <a:effectLst/>
              <a:latin typeface="+mn-lt"/>
              <a:ea typeface="+mn-ea"/>
              <a:cs typeface="+mn-cs"/>
            </a:rPr>
            <a:t>実技</a:t>
          </a:r>
          <a:r>
            <a:rPr lang="en-US" altLang="ja-JP" sz="1800" b="0" i="0" u="none" strike="noStrike">
              <a:solidFill>
                <a:schemeClr val="tx1"/>
              </a:solidFill>
              <a:effectLst/>
              <a:latin typeface="+mn-lt"/>
              <a:ea typeface="+mn-ea"/>
              <a:cs typeface="+mn-cs"/>
            </a:rPr>
            <a:t>"</a:t>
          </a:r>
          <a:r>
            <a:rPr lang="ja-JP" altLang="en-US" sz="1800"/>
            <a:t> から選択して下さい。</a:t>
          </a:r>
          <a:endParaRPr lang="en-US" altLang="ja-JP" sz="1800"/>
        </a:p>
        <a:p>
          <a:r>
            <a:rPr kumimoji="1" lang="ja-JP" altLang="en-US" sz="1800"/>
            <a:t>・講義形態</a:t>
          </a:r>
          <a:r>
            <a:rPr kumimoji="1" lang="en-US" altLang="ja-JP" sz="1800"/>
            <a:t>2</a:t>
          </a:r>
          <a:r>
            <a:rPr kumimoji="1" lang="ja-JP" altLang="en-US" sz="1800"/>
            <a:t>は、科目が複数の講義形態をとる場合に記入（選択）して下さい。３形態以上を取る場合は、主たる２つを記載して下さい。</a:t>
          </a:r>
          <a:endParaRPr kumimoji="1" lang="en-US" altLang="ja-JP" sz="1800"/>
        </a:p>
        <a:p>
          <a:r>
            <a:rPr kumimoji="1" lang="ja-JP" altLang="en-US" sz="1800"/>
            <a:t>・本表で入力された単位数は、</a:t>
          </a:r>
          <a:r>
            <a:rPr kumimoji="1" lang="en-US" altLang="ja-JP" sz="1800"/>
            <a:t>"</a:t>
          </a:r>
          <a:r>
            <a:rPr kumimoji="1" lang="ja-JP" altLang="en-US" sz="1800"/>
            <a:t>別表</a:t>
          </a:r>
          <a:r>
            <a:rPr kumimoji="1" lang="en-US" altLang="ja-JP" sz="1800"/>
            <a:t>2_</a:t>
          </a:r>
          <a:r>
            <a:rPr kumimoji="1" lang="ja-JP" altLang="en-US" sz="1800"/>
            <a:t>付</a:t>
          </a:r>
          <a:r>
            <a:rPr kumimoji="1" lang="en-US" altLang="ja-JP" sz="1800"/>
            <a:t>_</a:t>
          </a:r>
          <a:r>
            <a:rPr kumimoji="1" lang="ja-JP" altLang="en-US" sz="1800"/>
            <a:t>単位集計</a:t>
          </a:r>
          <a:r>
            <a:rPr kumimoji="1" lang="en-US" altLang="ja-JP" sz="1800"/>
            <a:t>"</a:t>
          </a:r>
          <a:r>
            <a:rPr kumimoji="1" lang="ja-JP" altLang="en-US" sz="1800"/>
            <a:t>で集計されます。</a:t>
          </a:r>
          <a:endParaRPr kumimoji="1" lang="en-US" altLang="ja-JP" sz="1800"/>
        </a:p>
        <a:p>
          <a:r>
            <a:rPr kumimoji="1" lang="ja-JP" altLang="en-US" sz="1800"/>
            <a:t>・この</a:t>
          </a:r>
          <a:r>
            <a:rPr kumimoji="1" lang="en-US" altLang="ja-JP" sz="1800"/>
            <a:t>Box</a:t>
          </a:r>
          <a:r>
            <a:rPr kumimoji="1" lang="ja-JP" altLang="en-US" sz="1800"/>
            <a:t>は提出時に削除して下さい。</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711200</xdr:colOff>
      <xdr:row>1</xdr:row>
      <xdr:rowOff>0</xdr:rowOff>
    </xdr:from>
    <xdr:ext cx="7124700" cy="1250983"/>
    <xdr:sp macro="" textlink="">
      <xdr:nvSpPr>
        <xdr:cNvPr id="2" name="テキスト ボックス 1">
          <a:extLst>
            <a:ext uri="{FF2B5EF4-FFF2-40B4-BE49-F238E27FC236}">
              <a16:creationId xmlns:a16="http://schemas.microsoft.com/office/drawing/2014/main" id="{A996E771-AEFC-4B4E-A5F9-C5C55D47AB5E}"/>
            </a:ext>
          </a:extLst>
        </xdr:cNvPr>
        <xdr:cNvSpPr txBox="1"/>
      </xdr:nvSpPr>
      <xdr:spPr>
        <a:xfrm>
          <a:off x="8483600" y="266700"/>
          <a:ext cx="7124700" cy="1250983"/>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b="1"/>
            <a:t>＜注意事項＞</a:t>
          </a:r>
          <a:endParaRPr kumimoji="1" lang="en-US" altLang="ja-JP" sz="1800" b="1"/>
        </a:p>
        <a:p>
          <a:r>
            <a:rPr kumimoji="1" lang="ja-JP" altLang="en-US" sz="1800"/>
            <a:t>・本シートは集計用で、入力は不要です。</a:t>
          </a:r>
          <a:endParaRPr kumimoji="1" lang="en-US" altLang="ja-JP" sz="1800"/>
        </a:p>
        <a:p>
          <a:r>
            <a:rPr kumimoji="1" lang="ja-JP" altLang="en-US" sz="1800" b="0" i="0" u="none" strike="noStrike">
              <a:solidFill>
                <a:schemeClr val="tx1"/>
              </a:solidFill>
              <a:effectLst/>
              <a:latin typeface="+mn-lt"/>
              <a:ea typeface="+mn-ea"/>
              <a:cs typeface="+mn-cs"/>
            </a:rPr>
            <a:t>・別表</a:t>
          </a:r>
          <a:r>
            <a:rPr kumimoji="1" lang="en-US" altLang="ja-JP" sz="1800" b="0" i="0" u="none" strike="noStrike">
              <a:solidFill>
                <a:schemeClr val="tx1"/>
              </a:solidFill>
              <a:effectLst/>
              <a:latin typeface="+mn-lt"/>
              <a:ea typeface="+mn-ea"/>
              <a:cs typeface="+mn-cs"/>
            </a:rPr>
            <a:t>2</a:t>
          </a:r>
          <a:r>
            <a:rPr kumimoji="1" lang="ja-JP" altLang="en-US" sz="1800" b="0" i="0" u="none" strike="noStrike">
              <a:solidFill>
                <a:schemeClr val="tx1"/>
              </a:solidFill>
              <a:effectLst/>
              <a:latin typeface="+mn-lt"/>
              <a:ea typeface="+mn-ea"/>
              <a:cs typeface="+mn-cs"/>
            </a:rPr>
            <a:t>に入力すると自動的に集計されます。</a:t>
          </a:r>
          <a:endParaRPr kumimoji="1" lang="ja-JP" altLang="en-US" sz="18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448732</xdr:colOff>
      <xdr:row>9</xdr:row>
      <xdr:rowOff>76200</xdr:rowOff>
    </xdr:from>
    <xdr:ext cx="7890935" cy="5499134"/>
    <xdr:sp macro="" textlink="">
      <xdr:nvSpPr>
        <xdr:cNvPr id="2" name="テキスト ボックス 1">
          <a:extLst>
            <a:ext uri="{FF2B5EF4-FFF2-40B4-BE49-F238E27FC236}">
              <a16:creationId xmlns:a16="http://schemas.microsoft.com/office/drawing/2014/main" id="{0FE4EC3D-66B4-DC48-8881-342799335190}"/>
            </a:ext>
          </a:extLst>
        </xdr:cNvPr>
        <xdr:cNvSpPr txBox="1"/>
      </xdr:nvSpPr>
      <xdr:spPr>
        <a:xfrm>
          <a:off x="11794065" y="4069644"/>
          <a:ext cx="7890935" cy="5499134"/>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b="1"/>
            <a:t>＜注意事項＞</a:t>
          </a:r>
          <a:endParaRPr kumimoji="1" lang="en-US" altLang="ja-JP" sz="1800" b="1"/>
        </a:p>
        <a:p>
          <a:r>
            <a:rPr kumimoji="1" lang="ja-JP" altLang="en-US" sz="1800"/>
            <a:t>・科目名は、別表</a:t>
          </a:r>
          <a:r>
            <a:rPr kumimoji="1" lang="en-US" altLang="ja-JP" sz="1800"/>
            <a:t>2</a:t>
          </a:r>
          <a:r>
            <a:rPr kumimoji="1" lang="ja-JP" altLang="en-US" sz="1800"/>
            <a:t>の科目リストに入力すると自動入力されます。したがって、本表入力前に別表</a:t>
          </a:r>
          <a:r>
            <a:rPr kumimoji="1" lang="en-US" altLang="ja-JP" sz="1800"/>
            <a:t>2</a:t>
          </a:r>
          <a:r>
            <a:rPr kumimoji="1" lang="ja-JP" altLang="en-US" sz="1800"/>
            <a:t>を作成して下さい。</a:t>
          </a:r>
          <a:endParaRPr kumimoji="1" lang="en-US" altLang="ja-JP" sz="18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a:t>・各科目で、</a:t>
          </a:r>
          <a:r>
            <a:rPr lang="ja-JP" altLang="en-US" sz="1800" b="0" i="0" u="none" strike="noStrike">
              <a:solidFill>
                <a:schemeClr val="tx1"/>
              </a:solidFill>
              <a:effectLst/>
              <a:latin typeface="+mn-lt"/>
              <a:ea typeface="+mn-ea"/>
              <a:cs typeface="+mn-cs"/>
            </a:rPr>
            <a:t>応用レベル（行動レベル</a:t>
          </a:r>
          <a:r>
            <a:rPr lang="en-US" altLang="ja-JP" sz="1800" b="0" i="0" u="none" strike="noStrike">
              <a:solidFill>
                <a:schemeClr val="tx1"/>
              </a:solidFill>
              <a:effectLst/>
              <a:latin typeface="+mn-lt"/>
              <a:ea typeface="+mn-ea"/>
              <a:cs typeface="+mn-cs"/>
            </a:rPr>
            <a:t>,</a:t>
          </a:r>
          <a:r>
            <a:rPr lang="en-US" altLang="ja-JP" sz="1800" b="0" i="0" u="none" strike="noStrike" baseline="0">
              <a:solidFill>
                <a:schemeClr val="tx1"/>
              </a:solidFill>
              <a:effectLst/>
              <a:latin typeface="+mn-lt"/>
              <a:ea typeface="+mn-ea"/>
              <a:cs typeface="+mn-cs"/>
            </a:rPr>
            <a:t> </a:t>
          </a:r>
          <a:r>
            <a:rPr lang="ja-JP" altLang="en-US" sz="1800" b="0" i="0" u="none" strike="noStrike">
              <a:solidFill>
                <a:schemeClr val="tx1"/>
              </a:solidFill>
              <a:effectLst/>
              <a:latin typeface="+mn-lt"/>
              <a:ea typeface="+mn-ea"/>
              <a:cs typeface="+mn-cs"/>
            </a:rPr>
            <a:t>例：ロールプレイ演習</a:t>
          </a:r>
          <a:r>
            <a:rPr lang="en-US" altLang="ja-JP" sz="1800" b="0" i="0" u="none" strike="noStrike">
              <a:solidFill>
                <a:schemeClr val="tx1"/>
              </a:solidFill>
              <a:effectLst/>
              <a:latin typeface="+mn-lt"/>
              <a:ea typeface="+mn-ea"/>
              <a:cs typeface="+mn-cs"/>
            </a:rPr>
            <a:t>, </a:t>
          </a:r>
          <a:r>
            <a:rPr lang="ja-JP" altLang="en-US" sz="1800" b="0" i="0" u="none" strike="noStrike">
              <a:solidFill>
                <a:schemeClr val="tx1"/>
              </a:solidFill>
              <a:effectLst/>
              <a:latin typeface="+mn-lt"/>
              <a:ea typeface="+mn-ea"/>
              <a:cs typeface="+mn-cs"/>
            </a:rPr>
            <a:t>病院実習）を学ぶ場合には</a:t>
          </a:r>
          <a:r>
            <a:rPr lang="en-US" altLang="ja-JP" sz="1800" b="0" i="0" u="none" strike="noStrike">
              <a:solidFill>
                <a:schemeClr val="tx1"/>
              </a:solidFill>
              <a:effectLst/>
              <a:latin typeface="+mn-lt"/>
              <a:ea typeface="+mn-ea"/>
              <a:cs typeface="+mn-cs"/>
            </a:rPr>
            <a:t>"</a:t>
          </a:r>
          <a:r>
            <a:rPr lang="ja-JP" altLang="en-US" sz="1800" b="0" i="0" u="none" strike="noStrike">
              <a:solidFill>
                <a:schemeClr val="tx1"/>
              </a:solidFill>
              <a:effectLst/>
              <a:latin typeface="+mn-lt"/>
              <a:ea typeface="+mn-ea"/>
              <a:cs typeface="+mn-cs"/>
            </a:rPr>
            <a:t>◎</a:t>
          </a:r>
          <a:r>
            <a:rPr lang="en-US" altLang="ja-JP" sz="1800" b="0" i="0" u="none" strike="noStrike">
              <a:solidFill>
                <a:schemeClr val="tx1"/>
              </a:solidFill>
              <a:effectLst/>
              <a:latin typeface="+mn-lt"/>
              <a:ea typeface="+mn-ea"/>
              <a:cs typeface="+mn-cs"/>
            </a:rPr>
            <a:t>"</a:t>
          </a:r>
          <a:r>
            <a:rPr lang="ja-JP" altLang="en-US" sz="1800"/>
            <a:t> 、基本レベル（認知レベル</a:t>
          </a:r>
          <a:r>
            <a:rPr lang="en-US" altLang="ja-JP" sz="1800"/>
            <a:t>,</a:t>
          </a:r>
          <a:r>
            <a:rPr lang="en-US" altLang="ja-JP" sz="1800" baseline="0"/>
            <a:t> </a:t>
          </a:r>
          <a:r>
            <a:rPr lang="ja-JP" altLang="en-US" sz="1800"/>
            <a:t>例：講義</a:t>
          </a:r>
          <a:r>
            <a:rPr lang="en-US" altLang="ja-JP" sz="1800"/>
            <a:t>, </a:t>
          </a:r>
          <a:r>
            <a:rPr lang="ja-JP" altLang="en-US" sz="1800"/>
            <a:t>知識を習得するための演習）を学ぶ場合には</a:t>
          </a:r>
          <a:r>
            <a:rPr lang="en-US" altLang="ja-JP" sz="1800"/>
            <a:t>"</a:t>
          </a:r>
          <a:r>
            <a:rPr lang="ja-JP" altLang="en-US" sz="1800"/>
            <a:t> </a:t>
          </a:r>
          <a:r>
            <a:rPr lang="ja-JP" altLang="en-US" sz="1800" b="0" i="0" u="none" strike="noStrike">
              <a:solidFill>
                <a:schemeClr val="tx1"/>
              </a:solidFill>
              <a:effectLst/>
              <a:latin typeface="+mn-lt"/>
              <a:ea typeface="+mn-ea"/>
              <a:cs typeface="+mn-cs"/>
            </a:rPr>
            <a:t>○</a:t>
          </a:r>
          <a:r>
            <a:rPr lang="en-US" altLang="ja-JP" sz="1800" b="0" i="0" u="none" strike="noStrike">
              <a:solidFill>
                <a:schemeClr val="tx1"/>
              </a:solidFill>
              <a:effectLst/>
              <a:latin typeface="+mn-lt"/>
              <a:ea typeface="+mn-ea"/>
              <a:cs typeface="+mn-cs"/>
            </a:rPr>
            <a:t>"</a:t>
          </a:r>
          <a:r>
            <a:rPr lang="ja-JP" altLang="en-US" sz="1800"/>
            <a:t> 、</a:t>
          </a:r>
          <a:r>
            <a:rPr lang="ja-JP" altLang="en-US" sz="1800" b="0" i="0" u="none" strike="noStrike">
              <a:solidFill>
                <a:schemeClr val="tx1"/>
              </a:solidFill>
              <a:effectLst/>
              <a:latin typeface="+mn-lt"/>
              <a:ea typeface="+mn-ea"/>
              <a:cs typeface="+mn-cs"/>
            </a:rPr>
            <a:t>関連項目（その講義で副次的に習得できる項目）</a:t>
          </a:r>
          <a:r>
            <a:rPr lang="ja-JP" altLang="en-US" sz="1800"/>
            <a:t> </a:t>
          </a:r>
          <a:r>
            <a:rPr lang="ja-JP" altLang="en-US" sz="1800" b="0" i="0" u="none" strike="noStrike">
              <a:solidFill>
                <a:schemeClr val="tx1"/>
              </a:solidFill>
              <a:effectLst/>
              <a:latin typeface="+mn-lt"/>
              <a:ea typeface="+mn-ea"/>
              <a:cs typeface="+mn-cs"/>
            </a:rPr>
            <a:t>として学ぶ場合には</a:t>
          </a:r>
          <a:r>
            <a:rPr lang="en-US" altLang="ja-JP" sz="1800" b="0" i="0" u="none" strike="noStrike">
              <a:solidFill>
                <a:schemeClr val="tx1"/>
              </a:solidFill>
              <a:effectLst/>
              <a:latin typeface="+mn-lt"/>
              <a:ea typeface="+mn-ea"/>
              <a:cs typeface="+mn-cs"/>
            </a:rPr>
            <a:t>"</a:t>
          </a:r>
          <a:r>
            <a:rPr lang="ja-JP" altLang="en-US" sz="1800"/>
            <a:t> </a:t>
          </a:r>
          <a:r>
            <a:rPr lang="ja-JP" altLang="en-US" sz="1800" b="0" i="0" u="none" strike="noStrike">
              <a:solidFill>
                <a:schemeClr val="tx1"/>
              </a:solidFill>
              <a:effectLst/>
              <a:latin typeface="+mn-lt"/>
              <a:ea typeface="+mn-ea"/>
              <a:cs typeface="+mn-cs"/>
            </a:rPr>
            <a:t>△</a:t>
          </a:r>
          <a:r>
            <a:rPr lang="en-US" altLang="ja-JP" sz="1800" b="0" i="0" u="none" strike="noStrike">
              <a:solidFill>
                <a:schemeClr val="tx1"/>
              </a:solidFill>
              <a:effectLst/>
              <a:latin typeface="+mn-lt"/>
              <a:ea typeface="+mn-ea"/>
              <a:cs typeface="+mn-cs"/>
            </a:rPr>
            <a:t>"</a:t>
          </a:r>
          <a:r>
            <a:rPr lang="ja-JP" altLang="en-US" sz="1800" b="0" i="0" u="none" strike="noStrike">
              <a:solidFill>
                <a:schemeClr val="tx1"/>
              </a:solidFill>
              <a:effectLst/>
              <a:latin typeface="+mn-lt"/>
              <a:ea typeface="+mn-ea"/>
              <a:cs typeface="+mn-cs"/>
            </a:rPr>
            <a:t>、その科目で学ぶことのない場合には空欄として下さい。</a:t>
          </a:r>
          <a:endParaRPr lang="en-US" altLang="ja-JP" sz="1800" b="0" i="0" u="none" strike="noStrike">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a:solidFill>
                <a:schemeClr val="tx1"/>
              </a:solidFill>
              <a:effectLst/>
              <a:latin typeface="+mn-lt"/>
              <a:ea typeface="+mn-ea"/>
              <a:cs typeface="+mn-cs"/>
            </a:rPr>
            <a:t>・アドミッションポリシーとして、到達目標の項目を入学時に既に習得されている場合でも、応用レベルや関連項目として学習すると考えられますので、全ての到達目標と科目と対応させて下さい。</a:t>
          </a:r>
          <a:endParaRPr kumimoji="1" lang="en-US" altLang="ja-JP" sz="1800"/>
        </a:p>
        <a:p>
          <a:r>
            <a:rPr lang="ja-JP" altLang="en-US" sz="1800" b="0" i="0" u="none" strike="noStrike">
              <a:solidFill>
                <a:schemeClr val="tx1"/>
              </a:solidFill>
              <a:effectLst/>
              <a:latin typeface="+mn-lt"/>
              <a:ea typeface="+mn-ea"/>
              <a:cs typeface="+mn-cs"/>
            </a:rPr>
            <a:t>・科目と対応していない到達目標の右のセルは、</a:t>
          </a:r>
          <a:r>
            <a:rPr lang="en-US" altLang="ja-JP" sz="1800" b="0" i="0" u="none" strike="noStrike">
              <a:solidFill>
                <a:schemeClr val="tx1"/>
              </a:solidFill>
              <a:effectLst/>
              <a:latin typeface="+mn-lt"/>
              <a:ea typeface="+mn-ea"/>
              <a:cs typeface="+mn-cs"/>
            </a:rPr>
            <a:t>"</a:t>
          </a:r>
          <a:r>
            <a:rPr lang="ja-JP" altLang="en-US" sz="1800" b="0" i="0" u="none" strike="noStrike">
              <a:solidFill>
                <a:schemeClr val="tx1"/>
              </a:solidFill>
              <a:effectLst/>
              <a:latin typeface="+mn-lt"/>
              <a:ea typeface="+mn-ea"/>
              <a:cs typeface="+mn-cs"/>
            </a:rPr>
            <a:t>未</a:t>
          </a:r>
          <a:r>
            <a:rPr lang="en-US" altLang="ja-JP" sz="1800" b="0" i="0" u="none" strike="noStrike">
              <a:solidFill>
                <a:schemeClr val="tx1"/>
              </a:solidFill>
              <a:effectLst/>
              <a:latin typeface="+mn-lt"/>
              <a:ea typeface="+mn-ea"/>
              <a:cs typeface="+mn-cs"/>
            </a:rPr>
            <a:t>"</a:t>
          </a:r>
          <a:r>
            <a:rPr lang="ja-JP" altLang="en-US" sz="1800" b="0" i="0" u="none" strike="noStrike">
              <a:solidFill>
                <a:schemeClr val="tx1"/>
              </a:solidFill>
              <a:effectLst/>
              <a:latin typeface="+mn-lt"/>
              <a:ea typeface="+mn-ea"/>
              <a:cs typeface="+mn-cs"/>
            </a:rPr>
            <a:t>と表示されます。</a:t>
          </a:r>
          <a:endParaRPr lang="en-US" altLang="ja-JP" sz="1800" b="0" i="0" u="none" strike="noStrike">
            <a:solidFill>
              <a:schemeClr val="tx1"/>
            </a:solidFill>
            <a:effectLst/>
            <a:latin typeface="+mn-lt"/>
            <a:ea typeface="+mn-ea"/>
            <a:cs typeface="+mn-cs"/>
          </a:endParaRPr>
        </a:p>
        <a:p>
          <a:r>
            <a:rPr lang="ja-JP" altLang="en-US" sz="1800" b="0" i="0" u="none" strike="noStrike">
              <a:solidFill>
                <a:schemeClr val="tx1"/>
              </a:solidFill>
              <a:effectLst/>
              <a:latin typeface="+mn-lt"/>
              <a:ea typeface="+mn-ea"/>
              <a:cs typeface="+mn-cs"/>
            </a:rPr>
            <a:t>・集計用の欄には記入できません。</a:t>
          </a:r>
          <a:endParaRPr lang="en-US" altLang="ja-JP" sz="1800" b="0" i="0" u="none" strike="noStrike">
            <a:solidFill>
              <a:schemeClr val="tx1"/>
            </a:solidFill>
            <a:effectLst/>
            <a:latin typeface="+mn-lt"/>
            <a:ea typeface="+mn-ea"/>
            <a:cs typeface="+mn-cs"/>
          </a:endParaRPr>
        </a:p>
        <a:p>
          <a:r>
            <a:rPr kumimoji="1" lang="ja-JP" altLang="en-US" sz="1800" b="0" i="0" u="none" strike="noStrike">
              <a:solidFill>
                <a:schemeClr val="tx1"/>
              </a:solidFill>
              <a:effectLst/>
              <a:latin typeface="+mn-lt"/>
              <a:ea typeface="+mn-ea"/>
              <a:cs typeface="+mn-cs"/>
            </a:rPr>
            <a:t>・この</a:t>
          </a:r>
          <a:r>
            <a:rPr kumimoji="1" lang="en-US" altLang="ja-JP" sz="1800" b="0" i="0" u="none" strike="noStrike">
              <a:solidFill>
                <a:schemeClr val="tx1"/>
              </a:solidFill>
              <a:effectLst/>
              <a:latin typeface="+mn-lt"/>
              <a:ea typeface="+mn-ea"/>
              <a:cs typeface="+mn-cs"/>
            </a:rPr>
            <a:t>BOX</a:t>
          </a:r>
          <a:r>
            <a:rPr kumimoji="1" lang="ja-JP" altLang="en-US" sz="1800" b="0" i="0" u="none" strike="noStrike">
              <a:solidFill>
                <a:schemeClr val="tx1"/>
              </a:solidFill>
              <a:effectLst/>
              <a:latin typeface="+mn-lt"/>
              <a:ea typeface="+mn-ea"/>
              <a:cs typeface="+mn-cs"/>
            </a:rPr>
            <a:t>は提出時に削除してください。</a:t>
          </a:r>
          <a:endParaRPr kumimoji="1" lang="ja-JP" altLang="en-US" sz="18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3746500</xdr:colOff>
      <xdr:row>6</xdr:row>
      <xdr:rowOff>114300</xdr:rowOff>
    </xdr:from>
    <xdr:ext cx="7124700" cy="3568156"/>
    <xdr:sp macro="" textlink="">
      <xdr:nvSpPr>
        <xdr:cNvPr id="2" name="テキスト ボックス 1">
          <a:extLst>
            <a:ext uri="{FF2B5EF4-FFF2-40B4-BE49-F238E27FC236}">
              <a16:creationId xmlns:a16="http://schemas.microsoft.com/office/drawing/2014/main" id="{8E3A5395-3973-0B45-8B8A-6425F177E5AA}"/>
            </a:ext>
          </a:extLst>
        </xdr:cNvPr>
        <xdr:cNvSpPr txBox="1"/>
      </xdr:nvSpPr>
      <xdr:spPr>
        <a:xfrm>
          <a:off x="8216900" y="1651000"/>
          <a:ext cx="7124700" cy="3568156"/>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b="1"/>
            <a:t>＜注意事項＞</a:t>
          </a:r>
          <a:endParaRPr kumimoji="1" lang="en-US" altLang="ja-JP" sz="1800" b="1"/>
        </a:p>
        <a:p>
          <a:r>
            <a:rPr kumimoji="1" lang="ja-JP" altLang="en-US" sz="1800"/>
            <a:t>・科目名は、別表</a:t>
          </a:r>
          <a:r>
            <a:rPr kumimoji="1" lang="en-US" altLang="ja-JP" sz="1800"/>
            <a:t>2</a:t>
          </a:r>
          <a:r>
            <a:rPr kumimoji="1" lang="ja-JP" altLang="en-US" sz="1800"/>
            <a:t>の科目リストに入力すると自動入力されます。したがって、本表入力前に別表</a:t>
          </a:r>
          <a:r>
            <a:rPr kumimoji="1" lang="en-US" altLang="ja-JP" sz="1800"/>
            <a:t>2</a:t>
          </a:r>
          <a:r>
            <a:rPr kumimoji="1" lang="ja-JP" altLang="en-US" sz="1800"/>
            <a:t>を作成して下さい。</a:t>
          </a:r>
          <a:endParaRPr kumimoji="1" lang="en-US" altLang="ja-JP" sz="1800"/>
        </a:p>
        <a:p>
          <a:r>
            <a:rPr kumimoji="1" lang="ja-JP" altLang="en-US" sz="1800"/>
            <a:t>・大学のサイトで公開されているシラバスの</a:t>
          </a:r>
          <a:r>
            <a:rPr kumimoji="1" lang="en-US" altLang="ja-JP" sz="1800"/>
            <a:t>URL</a:t>
          </a:r>
          <a:r>
            <a:rPr kumimoji="1" lang="ja-JP" altLang="en-US" sz="1800"/>
            <a:t>を入力して下さい（前年度の</a:t>
          </a:r>
          <a:r>
            <a:rPr kumimoji="1" lang="en-US" altLang="ja-JP" sz="1800"/>
            <a:t>URL</a:t>
          </a:r>
          <a:r>
            <a:rPr kumimoji="1" lang="ja-JP" altLang="en-US" sz="1800"/>
            <a:t>でも可）。</a:t>
          </a:r>
          <a:endParaRPr kumimoji="1" lang="en-US" altLang="ja-JP" sz="1800"/>
        </a:p>
        <a:p>
          <a:r>
            <a:rPr kumimoji="1" lang="ja-JP" altLang="en-US" sz="1800" b="0" i="0" u="none" strike="noStrike">
              <a:solidFill>
                <a:schemeClr val="tx1"/>
              </a:solidFill>
              <a:effectLst/>
              <a:latin typeface="+mn-lt"/>
              <a:ea typeface="+mn-ea"/>
              <a:cs typeface="+mn-cs"/>
            </a:rPr>
            <a:t>・新規申請や新設科目、外部非公開などの理由で、シラバスが外部に公開されていない場合は、</a:t>
          </a:r>
          <a:r>
            <a:rPr kumimoji="1" lang="en-US" altLang="ja-JP" sz="1800" b="0" i="0" u="none" strike="noStrike">
              <a:solidFill>
                <a:schemeClr val="tx1"/>
              </a:solidFill>
              <a:effectLst/>
              <a:latin typeface="+mn-lt"/>
              <a:ea typeface="+mn-ea"/>
              <a:cs typeface="+mn-cs"/>
            </a:rPr>
            <a:t>URL</a:t>
          </a:r>
          <a:r>
            <a:rPr kumimoji="1" lang="ja-JP" altLang="en-US" sz="1800" b="0" i="0" u="none" strike="noStrike">
              <a:solidFill>
                <a:schemeClr val="tx1"/>
              </a:solidFill>
              <a:effectLst/>
              <a:latin typeface="+mn-lt"/>
              <a:ea typeface="+mn-ea"/>
              <a:cs typeface="+mn-cs"/>
            </a:rPr>
            <a:t>欄には「別紙」と入力し、申請書に</a:t>
          </a:r>
          <a:r>
            <a:rPr kumimoji="1" lang="en-US" altLang="ja-JP" sz="1800" b="0" i="0" u="none" strike="noStrike">
              <a:solidFill>
                <a:schemeClr val="tx1"/>
              </a:solidFill>
              <a:effectLst/>
              <a:latin typeface="+mn-lt"/>
              <a:ea typeface="+mn-ea"/>
              <a:cs typeface="+mn-cs"/>
            </a:rPr>
            <a:t>PDF</a:t>
          </a:r>
          <a:r>
            <a:rPr kumimoji="1" lang="ja-JP" altLang="en-US" sz="1800" b="0" i="0" u="none" strike="noStrike">
              <a:solidFill>
                <a:schemeClr val="tx1"/>
              </a:solidFill>
              <a:effectLst/>
              <a:latin typeface="+mn-lt"/>
              <a:ea typeface="+mn-ea"/>
              <a:cs typeface="+mn-cs"/>
            </a:rPr>
            <a:t>を添付して下さい。</a:t>
          </a:r>
          <a:endParaRPr lang="en-US" altLang="ja-JP" sz="1800" b="0" i="0" u="none" strike="noStrike">
            <a:solidFill>
              <a:schemeClr val="tx1"/>
            </a:solidFill>
            <a:effectLst/>
            <a:latin typeface="+mn-lt"/>
            <a:ea typeface="+mn-ea"/>
            <a:cs typeface="+mn-cs"/>
          </a:endParaRPr>
        </a:p>
        <a:p>
          <a:r>
            <a:rPr kumimoji="1" lang="ja-JP" altLang="en-US" sz="1800" b="0" i="0" u="none" strike="noStrike">
              <a:solidFill>
                <a:schemeClr val="tx1"/>
              </a:solidFill>
              <a:effectLst/>
              <a:latin typeface="+mn-lt"/>
              <a:ea typeface="+mn-ea"/>
              <a:cs typeface="+mn-cs"/>
            </a:rPr>
            <a:t>・この</a:t>
          </a:r>
          <a:r>
            <a:rPr kumimoji="1" lang="en-US" altLang="ja-JP" sz="1800" b="0" i="0" u="none" strike="noStrike">
              <a:solidFill>
                <a:schemeClr val="tx1"/>
              </a:solidFill>
              <a:effectLst/>
              <a:latin typeface="+mn-lt"/>
              <a:ea typeface="+mn-ea"/>
              <a:cs typeface="+mn-cs"/>
            </a:rPr>
            <a:t>BOX</a:t>
          </a:r>
          <a:r>
            <a:rPr kumimoji="1" lang="ja-JP" altLang="en-US" sz="1800" b="0" i="0" u="none" strike="noStrike">
              <a:solidFill>
                <a:schemeClr val="tx1"/>
              </a:solidFill>
              <a:effectLst/>
              <a:latin typeface="+mn-lt"/>
              <a:ea typeface="+mn-ea"/>
              <a:cs typeface="+mn-cs"/>
            </a:rPr>
            <a:t>は提出時に削除して下さい。</a:t>
          </a:r>
          <a:endParaRPr kumimoji="1" lang="ja-JP" altLang="en-US" sz="18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8</xdr:col>
      <xdr:colOff>444500</xdr:colOff>
      <xdr:row>5</xdr:row>
      <xdr:rowOff>228600</xdr:rowOff>
    </xdr:from>
    <xdr:ext cx="6629400" cy="2023374"/>
    <xdr:sp macro="" textlink="">
      <xdr:nvSpPr>
        <xdr:cNvPr id="2" name="テキスト ボックス 1">
          <a:extLst>
            <a:ext uri="{FF2B5EF4-FFF2-40B4-BE49-F238E27FC236}">
              <a16:creationId xmlns:a16="http://schemas.microsoft.com/office/drawing/2014/main" id="{BB15D595-94BB-3445-BC11-D729886388DA}"/>
            </a:ext>
          </a:extLst>
        </xdr:cNvPr>
        <xdr:cNvSpPr txBox="1"/>
      </xdr:nvSpPr>
      <xdr:spPr>
        <a:xfrm>
          <a:off x="8064500" y="1511300"/>
          <a:ext cx="6629400" cy="2023374"/>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b="1"/>
            <a:t>＜注意事項＞</a:t>
          </a:r>
          <a:endParaRPr kumimoji="1" lang="en-US" altLang="ja-JP" sz="1800" b="1"/>
        </a:p>
        <a:p>
          <a:r>
            <a:rPr kumimoji="1" lang="ja-JP" altLang="en-US" sz="1800"/>
            <a:t>・本表を利用して、時間割を作成して下さい。</a:t>
          </a:r>
          <a:endParaRPr kumimoji="1" lang="en-US" altLang="ja-JP" sz="1800"/>
        </a:p>
        <a:p>
          <a:r>
            <a:rPr kumimoji="1" lang="ja-JP" altLang="en-US" sz="1800"/>
            <a:t>・時間枠や学年などは、適宜修正してもかまいません。</a:t>
          </a:r>
          <a:endParaRPr kumimoji="1" lang="en-US" altLang="ja-JP" sz="1800"/>
        </a:p>
        <a:p>
          <a:r>
            <a:rPr kumimoji="1" lang="ja-JP" altLang="en-US" sz="1800"/>
            <a:t>・不定期開講の科目は、主に行われる時間を記載して下さい。</a:t>
          </a:r>
          <a:endParaRPr kumimoji="1" lang="en-US" altLang="ja-JP" sz="1800"/>
        </a:p>
        <a:p>
          <a:r>
            <a:rPr kumimoji="1" lang="ja-JP" altLang="en-US" sz="1800"/>
            <a:t>・この</a:t>
          </a:r>
          <a:r>
            <a:rPr kumimoji="1" lang="en-US" altLang="ja-JP" sz="1800"/>
            <a:t>Box</a:t>
          </a:r>
          <a:r>
            <a:rPr kumimoji="1" lang="ja-JP" altLang="en-US" sz="1800"/>
            <a:t>は提出時に削除して下さい。</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6</xdr:col>
      <xdr:colOff>139700</xdr:colOff>
      <xdr:row>5</xdr:row>
      <xdr:rowOff>0</xdr:rowOff>
    </xdr:from>
    <xdr:ext cx="7556500" cy="5112938"/>
    <xdr:sp macro="" textlink="">
      <xdr:nvSpPr>
        <xdr:cNvPr id="2" name="テキスト ボックス 1">
          <a:extLst>
            <a:ext uri="{FF2B5EF4-FFF2-40B4-BE49-F238E27FC236}">
              <a16:creationId xmlns:a16="http://schemas.microsoft.com/office/drawing/2014/main" id="{52C94F92-EBC0-9241-A24C-DBF64D38DBC5}"/>
            </a:ext>
          </a:extLst>
        </xdr:cNvPr>
        <xdr:cNvSpPr txBox="1"/>
      </xdr:nvSpPr>
      <xdr:spPr>
        <a:xfrm>
          <a:off x="10020300" y="1308100"/>
          <a:ext cx="7556500" cy="5112938"/>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b="1"/>
            <a:t>＜注意事項＞</a:t>
          </a:r>
          <a:endParaRPr kumimoji="1" lang="en-US" altLang="ja-JP" sz="1800" b="1"/>
        </a:p>
        <a:p>
          <a:r>
            <a:rPr kumimoji="1" lang="ja-JP" altLang="en-US" sz="1800"/>
            <a:t>・遺伝カウンセリング実習を実施する実習施設を記載して下さい。</a:t>
          </a:r>
          <a:endParaRPr kumimoji="1" lang="en-US" altLang="ja-JP" sz="1800"/>
        </a:p>
        <a:p>
          <a:r>
            <a:rPr kumimoji="1" lang="ja-JP" altLang="en-US" sz="1800"/>
            <a:t>・養成課程のある教育機関で実習を行うについても記載して下さい。</a:t>
          </a:r>
          <a:endParaRPr kumimoji="1" lang="en-US" altLang="ja-JP" sz="1800"/>
        </a:p>
        <a:p>
          <a:r>
            <a:rPr kumimoji="1" lang="ja-JP" altLang="en-US" sz="1800"/>
            <a:t>・アーリーエクスポージャーを行う場合や企業見学などは記載しないで下さい。</a:t>
          </a:r>
          <a:endParaRPr kumimoji="1" lang="en-US" altLang="ja-JP" sz="18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a:t>・何らかの事情で一時的に実習が行われない場合でも、臨床実習に関する約束を取り付けている場合は記載して下さい。</a:t>
          </a:r>
          <a:endParaRPr kumimoji="1" lang="en-US" altLang="ja-JP" sz="18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a:t>・実習施設所在地は都道府県名で記入して下さい。</a:t>
          </a:r>
          <a:endParaRPr kumimoji="1" lang="en-US" altLang="ja-JP" sz="1800"/>
        </a:p>
        <a:p>
          <a:r>
            <a:rPr lang="ja-JP" altLang="en-US" sz="1800" b="0" i="0" u="none" strike="noStrike">
              <a:solidFill>
                <a:schemeClr val="tx1"/>
              </a:solidFill>
              <a:effectLst/>
              <a:latin typeface="+mn-lt"/>
              <a:ea typeface="+mn-ea"/>
              <a:cs typeface="+mn-cs"/>
            </a:rPr>
            <a:t>・実習受け入れ人数および受け入れ日数は、</a:t>
          </a:r>
          <a:r>
            <a:rPr lang="en-US" altLang="ja-JP" sz="1800" b="0" i="0" u="none" strike="noStrike">
              <a:solidFill>
                <a:schemeClr val="tx1"/>
              </a:solidFill>
              <a:effectLst/>
              <a:latin typeface="+mn-lt"/>
              <a:ea typeface="+mn-ea"/>
              <a:cs typeface="+mn-cs"/>
            </a:rPr>
            <a:t>1</a:t>
          </a:r>
          <a:r>
            <a:rPr lang="ja-JP" altLang="en-US" sz="1800" b="0" i="0" u="none" strike="noStrike">
              <a:solidFill>
                <a:schemeClr val="tx1"/>
              </a:solidFill>
              <a:effectLst/>
              <a:latin typeface="+mn-lt"/>
              <a:ea typeface="+mn-ea"/>
              <a:cs typeface="+mn-cs"/>
            </a:rPr>
            <a:t>年間における概数を記入して下さい（原則的に実績を記載していただきますが、新規施設などでは予定数でかまいません）。</a:t>
          </a:r>
          <a:endParaRPr lang="en-US" altLang="ja-JP" sz="1800" b="0" i="0" u="none" strike="noStrike">
            <a:solidFill>
              <a:schemeClr val="tx1"/>
            </a:solidFill>
            <a:effectLst/>
            <a:latin typeface="+mn-lt"/>
            <a:ea typeface="+mn-ea"/>
            <a:cs typeface="+mn-cs"/>
          </a:endParaRPr>
        </a:p>
        <a:p>
          <a:r>
            <a:rPr kumimoji="1" lang="ja-JP" altLang="en-US" sz="1800" b="0" i="0" u="none" strike="noStrike">
              <a:solidFill>
                <a:schemeClr val="tx1"/>
              </a:solidFill>
              <a:effectLst/>
              <a:latin typeface="+mn-lt"/>
              <a:ea typeface="+mn-ea"/>
              <a:cs typeface="+mn-cs"/>
            </a:rPr>
            <a:t>・本表で不足の場合には、実習施設リスト</a:t>
          </a:r>
          <a:r>
            <a:rPr kumimoji="1" lang="en-US" altLang="ja-JP" sz="1800" b="0" i="0" u="none" strike="noStrike">
              <a:solidFill>
                <a:schemeClr val="tx1"/>
              </a:solidFill>
              <a:effectLst/>
              <a:latin typeface="+mn-lt"/>
              <a:ea typeface="+mn-ea"/>
              <a:cs typeface="+mn-cs"/>
            </a:rPr>
            <a:t>(2)</a:t>
          </a:r>
          <a:r>
            <a:rPr kumimoji="1" lang="ja-JP" altLang="en-US" sz="1800" b="0" i="0" u="none" strike="noStrike">
              <a:solidFill>
                <a:schemeClr val="tx1"/>
              </a:solidFill>
              <a:effectLst/>
              <a:latin typeface="+mn-lt"/>
              <a:ea typeface="+mn-ea"/>
              <a:cs typeface="+mn-cs"/>
            </a:rPr>
            <a:t>に追記して下さい。</a:t>
          </a:r>
          <a:endParaRPr kumimoji="1" lang="en-US" altLang="ja-JP" sz="1800"/>
        </a:p>
        <a:p>
          <a:r>
            <a:rPr kumimoji="1" lang="ja-JP" altLang="en-US" sz="1800"/>
            <a:t>・この</a:t>
          </a:r>
          <a:r>
            <a:rPr kumimoji="1" lang="en-US" altLang="ja-JP" sz="1800"/>
            <a:t>Box</a:t>
          </a:r>
          <a:r>
            <a:rPr kumimoji="1" lang="ja-JP" altLang="en-US" sz="1800"/>
            <a:t>は提出時に削除して下さい。</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6</xdr:col>
      <xdr:colOff>139700</xdr:colOff>
      <xdr:row>5</xdr:row>
      <xdr:rowOff>0</xdr:rowOff>
    </xdr:from>
    <xdr:ext cx="4762500" cy="1250983"/>
    <xdr:sp macro="" textlink="">
      <xdr:nvSpPr>
        <xdr:cNvPr id="2" name="テキスト ボックス 1">
          <a:extLst>
            <a:ext uri="{FF2B5EF4-FFF2-40B4-BE49-F238E27FC236}">
              <a16:creationId xmlns:a16="http://schemas.microsoft.com/office/drawing/2014/main" id="{C89278AC-D547-2147-AEF6-887E57D226FB}"/>
            </a:ext>
          </a:extLst>
        </xdr:cNvPr>
        <xdr:cNvSpPr txBox="1"/>
      </xdr:nvSpPr>
      <xdr:spPr>
        <a:xfrm>
          <a:off x="10020300" y="1308100"/>
          <a:ext cx="4762500" cy="1250983"/>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b="1"/>
            <a:t>＜注意事項＞</a:t>
          </a:r>
          <a:endParaRPr kumimoji="1" lang="en-US" altLang="ja-JP" sz="1800" b="1"/>
        </a:p>
        <a:p>
          <a:r>
            <a:rPr kumimoji="1" lang="ja-JP" altLang="en-US" sz="1800"/>
            <a:t>・別表５で不足した場合に使用して下さい。</a:t>
          </a:r>
          <a:endParaRPr kumimoji="1" lang="en-US" altLang="ja-JP" sz="18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a:t>・この</a:t>
          </a:r>
          <a:r>
            <a:rPr kumimoji="1" lang="en-US" altLang="ja-JP" sz="1800"/>
            <a:t>Box</a:t>
          </a:r>
          <a:r>
            <a:rPr kumimoji="1" lang="ja-JP" altLang="en-US" sz="1800"/>
            <a:t>は提出時に削除して下さい。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ABF20-273B-D14B-8ED1-5F3C2AEDE13D}">
  <dimension ref="A1:J31"/>
  <sheetViews>
    <sheetView tabSelected="1" workbookViewId="0">
      <pane xSplit="2" ySplit="1" topLeftCell="C2" activePane="bottomRight" state="frozen"/>
      <selection pane="topRight" activeCell="C1" sqref="C1"/>
      <selection pane="bottomLeft" activeCell="A2" sqref="A2"/>
      <selection pane="bottomRight" activeCell="G5" sqref="G5"/>
    </sheetView>
  </sheetViews>
  <sheetFormatPr baseColWidth="10" defaultColWidth="11.140625" defaultRowHeight="20"/>
  <cols>
    <col min="2" max="2" width="12.85546875" customWidth="1"/>
    <col min="3" max="3" width="13.85546875" customWidth="1"/>
    <col min="4" max="4" width="13.7109375" customWidth="1"/>
    <col min="6" max="6" width="15.7109375" bestFit="1" customWidth="1"/>
    <col min="7" max="9" width="17.85546875" customWidth="1"/>
    <col min="10" max="10" width="18.7109375" customWidth="1"/>
    <col min="11" max="11" width="17.85546875" customWidth="1"/>
  </cols>
  <sheetData>
    <row r="1" spans="1:10" ht="83" customHeight="1" thickBot="1">
      <c r="A1" s="58" t="s">
        <v>244</v>
      </c>
      <c r="B1" s="34" t="s">
        <v>229</v>
      </c>
      <c r="C1" s="39" t="s">
        <v>232</v>
      </c>
      <c r="D1" s="38" t="s">
        <v>233</v>
      </c>
      <c r="E1" s="40" t="s">
        <v>230</v>
      </c>
      <c r="F1" s="38" t="s">
        <v>231</v>
      </c>
      <c r="G1" s="56" t="s">
        <v>234</v>
      </c>
      <c r="H1" s="56" t="s">
        <v>235</v>
      </c>
      <c r="I1" s="56" t="s">
        <v>236</v>
      </c>
      <c r="J1" s="57" t="s">
        <v>237</v>
      </c>
    </row>
    <row r="2" spans="1:10" ht="21" thickTop="1">
      <c r="A2" s="59" t="s">
        <v>271</v>
      </c>
      <c r="B2" s="75"/>
      <c r="C2" s="62"/>
      <c r="D2" s="63"/>
      <c r="E2" s="63"/>
      <c r="F2" s="63"/>
      <c r="G2" s="63"/>
      <c r="H2" s="63"/>
      <c r="I2" s="63"/>
      <c r="J2" s="64"/>
    </row>
    <row r="3" spans="1:10">
      <c r="A3" s="60">
        <v>2</v>
      </c>
      <c r="B3" s="76"/>
      <c r="C3" s="65"/>
      <c r="D3" s="66"/>
      <c r="E3" s="66"/>
      <c r="F3" s="66"/>
      <c r="G3" s="66"/>
      <c r="H3" s="66"/>
      <c r="I3" s="66"/>
      <c r="J3" s="67"/>
    </row>
    <row r="4" spans="1:10">
      <c r="A4" s="60">
        <v>3</v>
      </c>
      <c r="B4" s="76"/>
      <c r="C4" s="65"/>
      <c r="D4" s="66"/>
      <c r="E4" s="66"/>
      <c r="F4" s="66"/>
      <c r="G4" s="66"/>
      <c r="H4" s="66"/>
      <c r="I4" s="66"/>
      <c r="J4" s="67"/>
    </row>
    <row r="5" spans="1:10">
      <c r="A5" s="60">
        <v>4</v>
      </c>
      <c r="B5" s="76"/>
      <c r="C5" s="65"/>
      <c r="D5" s="66"/>
      <c r="E5" s="66"/>
      <c r="F5" s="66"/>
      <c r="G5" s="66"/>
      <c r="H5" s="66"/>
      <c r="I5" s="66"/>
      <c r="J5" s="67"/>
    </row>
    <row r="6" spans="1:10">
      <c r="A6" s="60">
        <v>5</v>
      </c>
      <c r="B6" s="76"/>
      <c r="C6" s="65"/>
      <c r="D6" s="66"/>
      <c r="E6" s="66"/>
      <c r="F6" s="66"/>
      <c r="G6" s="66"/>
      <c r="H6" s="66"/>
      <c r="I6" s="66"/>
      <c r="J6" s="67"/>
    </row>
    <row r="7" spans="1:10">
      <c r="A7" s="60">
        <v>6</v>
      </c>
      <c r="B7" s="76"/>
      <c r="C7" s="65"/>
      <c r="D7" s="66"/>
      <c r="E7" s="66"/>
      <c r="F7" s="66"/>
      <c r="G7" s="66"/>
      <c r="H7" s="66"/>
      <c r="I7" s="66"/>
      <c r="J7" s="67"/>
    </row>
    <row r="8" spans="1:10">
      <c r="A8" s="60">
        <v>7</v>
      </c>
      <c r="B8" s="76"/>
      <c r="C8" s="65"/>
      <c r="D8" s="66"/>
      <c r="E8" s="66"/>
      <c r="F8" s="66"/>
      <c r="G8" s="66"/>
      <c r="H8" s="66"/>
      <c r="I8" s="66"/>
      <c r="J8" s="67"/>
    </row>
    <row r="9" spans="1:10">
      <c r="A9" s="60">
        <v>8</v>
      </c>
      <c r="B9" s="76"/>
      <c r="C9" s="65"/>
      <c r="D9" s="66"/>
      <c r="E9" s="66"/>
      <c r="F9" s="66"/>
      <c r="G9" s="66"/>
      <c r="H9" s="66"/>
      <c r="I9" s="66"/>
      <c r="J9" s="67"/>
    </row>
    <row r="10" spans="1:10">
      <c r="A10" s="60">
        <v>9</v>
      </c>
      <c r="B10" s="76"/>
      <c r="C10" s="65"/>
      <c r="D10" s="66"/>
      <c r="E10" s="66"/>
      <c r="F10" s="66"/>
      <c r="G10" s="66"/>
      <c r="H10" s="66"/>
      <c r="I10" s="66"/>
      <c r="J10" s="67"/>
    </row>
    <row r="11" spans="1:10">
      <c r="A11" s="60">
        <v>10</v>
      </c>
      <c r="B11" s="76"/>
      <c r="C11" s="65"/>
      <c r="D11" s="66"/>
      <c r="E11" s="66"/>
      <c r="F11" s="66"/>
      <c r="G11" s="66"/>
      <c r="H11" s="66"/>
      <c r="I11" s="66"/>
      <c r="J11" s="67"/>
    </row>
    <row r="12" spans="1:10">
      <c r="A12" s="60">
        <v>11</v>
      </c>
      <c r="B12" s="76"/>
      <c r="C12" s="65"/>
      <c r="D12" s="66"/>
      <c r="E12" s="66"/>
      <c r="F12" s="66"/>
      <c r="G12" s="66"/>
      <c r="H12" s="66"/>
      <c r="I12" s="66"/>
      <c r="J12" s="67"/>
    </row>
    <row r="13" spans="1:10">
      <c r="A13" s="60">
        <v>12</v>
      </c>
      <c r="B13" s="76"/>
      <c r="C13" s="65"/>
      <c r="D13" s="66"/>
      <c r="E13" s="66"/>
      <c r="F13" s="66"/>
      <c r="G13" s="66"/>
      <c r="H13" s="66"/>
      <c r="I13" s="66"/>
      <c r="J13" s="67"/>
    </row>
    <row r="14" spans="1:10">
      <c r="A14" s="60">
        <v>13</v>
      </c>
      <c r="B14" s="76"/>
      <c r="C14" s="65"/>
      <c r="D14" s="66"/>
      <c r="E14" s="66"/>
      <c r="F14" s="66"/>
      <c r="G14" s="66"/>
      <c r="H14" s="66"/>
      <c r="I14" s="66"/>
      <c r="J14" s="67"/>
    </row>
    <row r="15" spans="1:10">
      <c r="A15" s="60">
        <v>14</v>
      </c>
      <c r="B15" s="76"/>
      <c r="C15" s="65"/>
      <c r="D15" s="66"/>
      <c r="E15" s="66"/>
      <c r="F15" s="66"/>
      <c r="G15" s="66"/>
      <c r="H15" s="66"/>
      <c r="I15" s="66"/>
      <c r="J15" s="67"/>
    </row>
    <row r="16" spans="1:10">
      <c r="A16" s="60">
        <v>15</v>
      </c>
      <c r="B16" s="76"/>
      <c r="C16" s="65"/>
      <c r="D16" s="66"/>
      <c r="E16" s="66"/>
      <c r="F16" s="66"/>
      <c r="G16" s="66"/>
      <c r="H16" s="66"/>
      <c r="I16" s="66"/>
      <c r="J16" s="67"/>
    </row>
    <row r="17" spans="1:10">
      <c r="A17" s="60">
        <v>16</v>
      </c>
      <c r="B17" s="76"/>
      <c r="C17" s="65"/>
      <c r="D17" s="66"/>
      <c r="E17" s="66"/>
      <c r="F17" s="66"/>
      <c r="G17" s="66"/>
      <c r="H17" s="66"/>
      <c r="I17" s="66"/>
      <c r="J17" s="67"/>
    </row>
    <row r="18" spans="1:10">
      <c r="A18" s="60">
        <v>17</v>
      </c>
      <c r="B18" s="76"/>
      <c r="C18" s="65"/>
      <c r="D18" s="66"/>
      <c r="E18" s="66"/>
      <c r="F18" s="66"/>
      <c r="G18" s="66"/>
      <c r="H18" s="66"/>
      <c r="I18" s="66"/>
      <c r="J18" s="67"/>
    </row>
    <row r="19" spans="1:10">
      <c r="A19" s="60">
        <v>18</v>
      </c>
      <c r="B19" s="76"/>
      <c r="C19" s="65"/>
      <c r="D19" s="66"/>
      <c r="E19" s="66"/>
      <c r="F19" s="66"/>
      <c r="G19" s="66"/>
      <c r="H19" s="66"/>
      <c r="I19" s="66"/>
      <c r="J19" s="67"/>
    </row>
    <row r="20" spans="1:10">
      <c r="A20" s="60">
        <v>19</v>
      </c>
      <c r="B20" s="76"/>
      <c r="C20" s="65"/>
      <c r="D20" s="66"/>
      <c r="E20" s="66"/>
      <c r="F20" s="66"/>
      <c r="G20" s="66"/>
      <c r="H20" s="66"/>
      <c r="I20" s="66"/>
      <c r="J20" s="67"/>
    </row>
    <row r="21" spans="1:10">
      <c r="A21" s="60">
        <v>20</v>
      </c>
      <c r="B21" s="76"/>
      <c r="C21" s="65"/>
      <c r="D21" s="66"/>
      <c r="E21" s="66"/>
      <c r="F21" s="66"/>
      <c r="G21" s="66"/>
      <c r="H21" s="66"/>
      <c r="I21" s="66"/>
      <c r="J21" s="67"/>
    </row>
    <row r="22" spans="1:10">
      <c r="A22" s="60">
        <v>21</v>
      </c>
      <c r="B22" s="76"/>
      <c r="C22" s="65"/>
      <c r="D22" s="66"/>
      <c r="E22" s="66"/>
      <c r="F22" s="66"/>
      <c r="G22" s="66"/>
      <c r="H22" s="66"/>
      <c r="I22" s="66"/>
      <c r="J22" s="67"/>
    </row>
    <row r="23" spans="1:10">
      <c r="A23" s="60">
        <v>22</v>
      </c>
      <c r="B23" s="76"/>
      <c r="C23" s="65"/>
      <c r="D23" s="66"/>
      <c r="E23" s="66"/>
      <c r="F23" s="66"/>
      <c r="G23" s="66"/>
      <c r="H23" s="66"/>
      <c r="I23" s="66"/>
      <c r="J23" s="67"/>
    </row>
    <row r="24" spans="1:10">
      <c r="A24" s="60">
        <v>23</v>
      </c>
      <c r="B24" s="76"/>
      <c r="C24" s="65"/>
      <c r="D24" s="66"/>
      <c r="E24" s="66"/>
      <c r="F24" s="66"/>
      <c r="G24" s="66"/>
      <c r="H24" s="66"/>
      <c r="I24" s="66"/>
      <c r="J24" s="67"/>
    </row>
    <row r="25" spans="1:10">
      <c r="A25" s="60">
        <v>24</v>
      </c>
      <c r="B25" s="76"/>
      <c r="C25" s="65"/>
      <c r="D25" s="66"/>
      <c r="E25" s="66"/>
      <c r="F25" s="66"/>
      <c r="G25" s="66"/>
      <c r="H25" s="66"/>
      <c r="I25" s="66"/>
      <c r="J25" s="67"/>
    </row>
    <row r="26" spans="1:10">
      <c r="A26" s="60">
        <v>25</v>
      </c>
      <c r="B26" s="76"/>
      <c r="C26" s="65"/>
      <c r="D26" s="66"/>
      <c r="E26" s="66"/>
      <c r="F26" s="66"/>
      <c r="G26" s="66"/>
      <c r="H26" s="66"/>
      <c r="I26" s="66"/>
      <c r="J26" s="67"/>
    </row>
    <row r="27" spans="1:10">
      <c r="A27" s="60">
        <v>26</v>
      </c>
      <c r="B27" s="76"/>
      <c r="C27" s="65"/>
      <c r="D27" s="66"/>
      <c r="E27" s="66"/>
      <c r="F27" s="66"/>
      <c r="G27" s="66"/>
      <c r="H27" s="66"/>
      <c r="I27" s="66"/>
      <c r="J27" s="67"/>
    </row>
    <row r="28" spans="1:10">
      <c r="A28" s="60">
        <v>27</v>
      </c>
      <c r="B28" s="76"/>
      <c r="C28" s="65"/>
      <c r="D28" s="66"/>
      <c r="E28" s="66"/>
      <c r="F28" s="66"/>
      <c r="G28" s="66"/>
      <c r="H28" s="66"/>
      <c r="I28" s="66"/>
      <c r="J28" s="67"/>
    </row>
    <row r="29" spans="1:10">
      <c r="A29" s="60">
        <v>28</v>
      </c>
      <c r="B29" s="76"/>
      <c r="C29" s="65"/>
      <c r="D29" s="66"/>
      <c r="E29" s="66"/>
      <c r="F29" s="66"/>
      <c r="G29" s="66"/>
      <c r="H29" s="66"/>
      <c r="I29" s="66"/>
      <c r="J29" s="67"/>
    </row>
    <row r="30" spans="1:10">
      <c r="A30" s="60">
        <v>29</v>
      </c>
      <c r="B30" s="76"/>
      <c r="C30" s="65"/>
      <c r="D30" s="66"/>
      <c r="E30" s="66"/>
      <c r="F30" s="66"/>
      <c r="G30" s="66"/>
      <c r="H30" s="66"/>
      <c r="I30" s="66"/>
      <c r="J30" s="67"/>
    </row>
    <row r="31" spans="1:10" ht="21" thickBot="1">
      <c r="A31" s="61">
        <v>30</v>
      </c>
      <c r="B31" s="77"/>
      <c r="C31" s="68"/>
      <c r="D31" s="69"/>
      <c r="E31" s="69"/>
      <c r="F31" s="69"/>
      <c r="G31" s="69"/>
      <c r="H31" s="69"/>
      <c r="I31" s="69"/>
      <c r="J31" s="70"/>
    </row>
  </sheetData>
  <sheetProtection algorithmName="SHA-512" hashValue="16TT7IuCfzb89iCFZqtY+8+YoPwxIKOnUHHmlP2Itr+UzReLa30ZyHmDdICqB8LCf521+oMinFdtlLnwAbOzEA==" saltValue="B+QZNufsNHQFaE10NbTP4Q==" spinCount="100000" sheet="1" scenarios="1" formatColumns="0" formatRows="0"/>
  <phoneticPr fontId="1"/>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52F85A59-3DDF-524F-909B-20048ABDD2D1}">
          <x14:formula1>
            <xm:f>リスト!$J$2:$J$4</xm:f>
          </x14:formula1>
          <xm:sqref>F2:F31</xm:sqref>
        </x14:dataValidation>
        <x14:dataValidation type="list" allowBlank="1" showInputMessage="1" showErrorMessage="1" xr:uid="{0F8C5667-FDAA-9E43-AED1-3AA556240F39}">
          <x14:formula1>
            <xm:f>リスト!$L$2:$L$3</xm:f>
          </x14:formula1>
          <xm:sqref>G2:J31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317BE-6619-354D-94DA-545F2F6CD3E9}">
  <dimension ref="A1:J51"/>
  <sheetViews>
    <sheetView workbookViewId="0">
      <pane xSplit="1" ySplit="1" topLeftCell="B2" activePane="bottomRight" state="frozen"/>
      <selection pane="topRight" activeCell="B1" sqref="B1"/>
      <selection pane="bottomLeft" activeCell="A2" sqref="A2"/>
      <selection pane="bottomRight" activeCell="B18" sqref="B18"/>
    </sheetView>
  </sheetViews>
  <sheetFormatPr baseColWidth="10" defaultColWidth="11.140625" defaultRowHeight="20"/>
  <cols>
    <col min="2" max="2" width="20.7109375" customWidth="1"/>
    <col min="3" max="3" width="24.140625" customWidth="1"/>
    <col min="4" max="4" width="18.7109375" customWidth="1"/>
    <col min="5" max="5" width="12.28515625" customWidth="1"/>
    <col min="6" max="6" width="13.85546875" bestFit="1" customWidth="1"/>
    <col min="7" max="10" width="18.42578125" customWidth="1"/>
  </cols>
  <sheetData>
    <row r="1" spans="1:10" ht="43" thickBot="1">
      <c r="A1" s="34" t="s">
        <v>244</v>
      </c>
      <c r="B1" s="39" t="s">
        <v>229</v>
      </c>
      <c r="C1" s="38" t="s">
        <v>272</v>
      </c>
      <c r="D1" s="38" t="s">
        <v>233</v>
      </c>
      <c r="E1" s="38" t="s">
        <v>230</v>
      </c>
      <c r="F1" s="38" t="s">
        <v>283</v>
      </c>
      <c r="G1" s="56" t="s">
        <v>234</v>
      </c>
      <c r="H1" s="56" t="s">
        <v>235</v>
      </c>
      <c r="I1" s="56" t="s">
        <v>236</v>
      </c>
      <c r="J1" s="57" t="s">
        <v>237</v>
      </c>
    </row>
    <row r="2" spans="1:10" ht="21" thickTop="1">
      <c r="A2" s="53">
        <v>1</v>
      </c>
      <c r="B2" s="62"/>
      <c r="C2" s="63"/>
      <c r="D2" s="63"/>
      <c r="E2" s="63"/>
      <c r="F2" s="63"/>
      <c r="G2" s="63"/>
      <c r="H2" s="63"/>
      <c r="I2" s="63"/>
      <c r="J2" s="64"/>
    </row>
    <row r="3" spans="1:10">
      <c r="A3" s="54">
        <v>2</v>
      </c>
      <c r="B3" s="65"/>
      <c r="C3" s="66"/>
      <c r="D3" s="66"/>
      <c r="E3" s="66"/>
      <c r="F3" s="66"/>
      <c r="G3" s="66"/>
      <c r="H3" s="66"/>
      <c r="I3" s="66"/>
      <c r="J3" s="67"/>
    </row>
    <row r="4" spans="1:10">
      <c r="A4" s="54">
        <v>3</v>
      </c>
      <c r="B4" s="65"/>
      <c r="C4" s="66"/>
      <c r="D4" s="66"/>
      <c r="E4" s="66"/>
      <c r="F4" s="66"/>
      <c r="G4" s="66"/>
      <c r="H4" s="66"/>
      <c r="I4" s="66"/>
      <c r="J4" s="67"/>
    </row>
    <row r="5" spans="1:10">
      <c r="A5" s="54">
        <v>4</v>
      </c>
      <c r="B5" s="65"/>
      <c r="C5" s="66"/>
      <c r="D5" s="66"/>
      <c r="E5" s="66"/>
      <c r="F5" s="66"/>
      <c r="G5" s="66"/>
      <c r="H5" s="66"/>
      <c r="I5" s="66"/>
      <c r="J5" s="67"/>
    </row>
    <row r="6" spans="1:10">
      <c r="A6" s="54">
        <v>5</v>
      </c>
      <c r="B6" s="65"/>
      <c r="C6" s="66"/>
      <c r="D6" s="66"/>
      <c r="E6" s="66"/>
      <c r="F6" s="66"/>
      <c r="G6" s="66"/>
      <c r="H6" s="66"/>
      <c r="I6" s="66"/>
      <c r="J6" s="67"/>
    </row>
    <row r="7" spans="1:10">
      <c r="A7" s="54">
        <v>6</v>
      </c>
      <c r="B7" s="65"/>
      <c r="C7" s="66"/>
      <c r="D7" s="66"/>
      <c r="E7" s="66"/>
      <c r="F7" s="66"/>
      <c r="G7" s="66"/>
      <c r="H7" s="66"/>
      <c r="I7" s="66"/>
      <c r="J7" s="67"/>
    </row>
    <row r="8" spans="1:10">
      <c r="A8" s="54">
        <v>7</v>
      </c>
      <c r="B8" s="65"/>
      <c r="C8" s="66"/>
      <c r="D8" s="66"/>
      <c r="E8" s="66"/>
      <c r="F8" s="66"/>
      <c r="G8" s="66"/>
      <c r="H8" s="66"/>
      <c r="I8" s="66"/>
      <c r="J8" s="67"/>
    </row>
    <row r="9" spans="1:10">
      <c r="A9" s="54">
        <v>8</v>
      </c>
      <c r="B9" s="65"/>
      <c r="C9" s="66"/>
      <c r="D9" s="66"/>
      <c r="E9" s="66"/>
      <c r="F9" s="66"/>
      <c r="G9" s="66"/>
      <c r="H9" s="66"/>
      <c r="I9" s="66"/>
      <c r="J9" s="67"/>
    </row>
    <row r="10" spans="1:10">
      <c r="A10" s="54">
        <v>9</v>
      </c>
      <c r="B10" s="65"/>
      <c r="C10" s="66"/>
      <c r="D10" s="66"/>
      <c r="E10" s="66"/>
      <c r="F10" s="66"/>
      <c r="G10" s="66"/>
      <c r="H10" s="66"/>
      <c r="I10" s="66"/>
      <c r="J10" s="67"/>
    </row>
    <row r="11" spans="1:10">
      <c r="A11" s="54">
        <v>10</v>
      </c>
      <c r="B11" s="65"/>
      <c r="C11" s="66"/>
      <c r="D11" s="66"/>
      <c r="E11" s="66"/>
      <c r="F11" s="66"/>
      <c r="G11" s="66"/>
      <c r="H11" s="66"/>
      <c r="I11" s="66"/>
      <c r="J11" s="67"/>
    </row>
    <row r="12" spans="1:10">
      <c r="A12" s="54">
        <v>11</v>
      </c>
      <c r="B12" s="65"/>
      <c r="C12" s="66"/>
      <c r="D12" s="66"/>
      <c r="E12" s="66"/>
      <c r="F12" s="66"/>
      <c r="G12" s="66"/>
      <c r="H12" s="66"/>
      <c r="I12" s="66"/>
      <c r="J12" s="67"/>
    </row>
    <row r="13" spans="1:10">
      <c r="A13" s="54">
        <v>12</v>
      </c>
      <c r="B13" s="65"/>
      <c r="C13" s="66"/>
      <c r="D13" s="66"/>
      <c r="E13" s="66"/>
      <c r="F13" s="66"/>
      <c r="G13" s="66"/>
      <c r="H13" s="66"/>
      <c r="I13" s="66"/>
      <c r="J13" s="67"/>
    </row>
    <row r="14" spans="1:10">
      <c r="A14" s="54">
        <v>13</v>
      </c>
      <c r="B14" s="65"/>
      <c r="C14" s="66"/>
      <c r="D14" s="66"/>
      <c r="E14" s="66"/>
      <c r="F14" s="66"/>
      <c r="G14" s="66"/>
      <c r="H14" s="66"/>
      <c r="I14" s="66"/>
      <c r="J14" s="67"/>
    </row>
    <row r="15" spans="1:10">
      <c r="A15" s="54">
        <v>14</v>
      </c>
      <c r="B15" s="65"/>
      <c r="C15" s="66"/>
      <c r="D15" s="66"/>
      <c r="E15" s="66"/>
      <c r="F15" s="66"/>
      <c r="G15" s="66"/>
      <c r="H15" s="66"/>
      <c r="I15" s="66"/>
      <c r="J15" s="67"/>
    </row>
    <row r="16" spans="1:10">
      <c r="A16" s="54">
        <v>15</v>
      </c>
      <c r="B16" s="65"/>
      <c r="C16" s="66"/>
      <c r="D16" s="66"/>
      <c r="E16" s="66"/>
      <c r="F16" s="66"/>
      <c r="G16" s="66"/>
      <c r="H16" s="66"/>
      <c r="I16" s="66"/>
      <c r="J16" s="67"/>
    </row>
    <row r="17" spans="1:10">
      <c r="A17" s="54">
        <v>16</v>
      </c>
      <c r="B17" s="65"/>
      <c r="C17" s="66"/>
      <c r="D17" s="66"/>
      <c r="E17" s="66"/>
      <c r="F17" s="66"/>
      <c r="G17" s="66"/>
      <c r="H17" s="66"/>
      <c r="I17" s="66"/>
      <c r="J17" s="67"/>
    </row>
    <row r="18" spans="1:10">
      <c r="A18" s="54">
        <v>17</v>
      </c>
      <c r="B18" s="65"/>
      <c r="C18" s="66"/>
      <c r="D18" s="66"/>
      <c r="E18" s="66"/>
      <c r="F18" s="66"/>
      <c r="G18" s="66"/>
      <c r="H18" s="66"/>
      <c r="I18" s="66"/>
      <c r="J18" s="67"/>
    </row>
    <row r="19" spans="1:10">
      <c r="A19" s="54">
        <v>18</v>
      </c>
      <c r="B19" s="65"/>
      <c r="C19" s="66"/>
      <c r="D19" s="66"/>
      <c r="E19" s="66"/>
      <c r="F19" s="66"/>
      <c r="G19" s="66"/>
      <c r="H19" s="66"/>
      <c r="I19" s="66"/>
      <c r="J19" s="67"/>
    </row>
    <row r="20" spans="1:10">
      <c r="A20" s="54">
        <v>19</v>
      </c>
      <c r="B20" s="65"/>
      <c r="C20" s="66"/>
      <c r="D20" s="66"/>
      <c r="E20" s="66"/>
      <c r="F20" s="66"/>
      <c r="G20" s="66"/>
      <c r="H20" s="66"/>
      <c r="I20" s="66"/>
      <c r="J20" s="67"/>
    </row>
    <row r="21" spans="1:10">
      <c r="A21" s="54">
        <v>20</v>
      </c>
      <c r="B21" s="65"/>
      <c r="C21" s="66"/>
      <c r="D21" s="66"/>
      <c r="E21" s="66"/>
      <c r="F21" s="66"/>
      <c r="G21" s="66"/>
      <c r="H21" s="66"/>
      <c r="I21" s="66"/>
      <c r="J21" s="67"/>
    </row>
    <row r="22" spans="1:10">
      <c r="A22" s="54">
        <v>21</v>
      </c>
      <c r="B22" s="65"/>
      <c r="C22" s="66"/>
      <c r="D22" s="66"/>
      <c r="E22" s="66"/>
      <c r="F22" s="66"/>
      <c r="G22" s="66"/>
      <c r="H22" s="66"/>
      <c r="I22" s="66"/>
      <c r="J22" s="67"/>
    </row>
    <row r="23" spans="1:10">
      <c r="A23" s="54">
        <v>22</v>
      </c>
      <c r="B23" s="65"/>
      <c r="C23" s="66"/>
      <c r="D23" s="66"/>
      <c r="E23" s="66"/>
      <c r="F23" s="66"/>
      <c r="G23" s="66"/>
      <c r="H23" s="66"/>
      <c r="I23" s="66"/>
      <c r="J23" s="67"/>
    </row>
    <row r="24" spans="1:10">
      <c r="A24" s="54">
        <v>23</v>
      </c>
      <c r="B24" s="65"/>
      <c r="C24" s="66"/>
      <c r="D24" s="66"/>
      <c r="E24" s="66"/>
      <c r="F24" s="66"/>
      <c r="G24" s="66"/>
      <c r="H24" s="66"/>
      <c r="I24" s="66"/>
      <c r="J24" s="67"/>
    </row>
    <row r="25" spans="1:10">
      <c r="A25" s="54">
        <v>24</v>
      </c>
      <c r="B25" s="65"/>
      <c r="C25" s="66"/>
      <c r="D25" s="66"/>
      <c r="E25" s="66"/>
      <c r="F25" s="66"/>
      <c r="G25" s="66"/>
      <c r="H25" s="66"/>
      <c r="I25" s="66"/>
      <c r="J25" s="67"/>
    </row>
    <row r="26" spans="1:10">
      <c r="A26" s="54">
        <v>25</v>
      </c>
      <c r="B26" s="65"/>
      <c r="C26" s="66"/>
      <c r="D26" s="66"/>
      <c r="E26" s="66"/>
      <c r="F26" s="66"/>
      <c r="G26" s="66"/>
      <c r="H26" s="66"/>
      <c r="I26" s="66"/>
      <c r="J26" s="67"/>
    </row>
    <row r="27" spans="1:10">
      <c r="A27" s="54">
        <v>26</v>
      </c>
      <c r="B27" s="65"/>
      <c r="C27" s="66"/>
      <c r="D27" s="66"/>
      <c r="E27" s="66"/>
      <c r="F27" s="66"/>
      <c r="G27" s="66"/>
      <c r="H27" s="66"/>
      <c r="I27" s="66"/>
      <c r="J27" s="67"/>
    </row>
    <row r="28" spans="1:10">
      <c r="A28" s="54">
        <v>27</v>
      </c>
      <c r="B28" s="65"/>
      <c r="C28" s="66"/>
      <c r="D28" s="66"/>
      <c r="E28" s="66"/>
      <c r="F28" s="66"/>
      <c r="G28" s="66"/>
      <c r="H28" s="66"/>
      <c r="I28" s="66"/>
      <c r="J28" s="67"/>
    </row>
    <row r="29" spans="1:10">
      <c r="A29" s="54">
        <v>28</v>
      </c>
      <c r="B29" s="65"/>
      <c r="C29" s="66"/>
      <c r="D29" s="66"/>
      <c r="E29" s="66"/>
      <c r="F29" s="66"/>
      <c r="G29" s="66"/>
      <c r="H29" s="66"/>
      <c r="I29" s="66"/>
      <c r="J29" s="67"/>
    </row>
    <row r="30" spans="1:10">
      <c r="A30" s="54">
        <v>29</v>
      </c>
      <c r="B30" s="65"/>
      <c r="C30" s="66"/>
      <c r="D30" s="66"/>
      <c r="E30" s="66"/>
      <c r="F30" s="66"/>
      <c r="G30" s="66"/>
      <c r="H30" s="66"/>
      <c r="I30" s="66"/>
      <c r="J30" s="67"/>
    </row>
    <row r="31" spans="1:10">
      <c r="A31" s="54">
        <v>30</v>
      </c>
      <c r="B31" s="65"/>
      <c r="C31" s="66"/>
      <c r="D31" s="66"/>
      <c r="E31" s="66"/>
      <c r="F31" s="66"/>
      <c r="G31" s="66"/>
      <c r="H31" s="66"/>
      <c r="I31" s="66"/>
      <c r="J31" s="67"/>
    </row>
    <row r="32" spans="1:10">
      <c r="A32" s="54">
        <v>31</v>
      </c>
      <c r="B32" s="65"/>
      <c r="C32" s="66"/>
      <c r="D32" s="66"/>
      <c r="E32" s="66"/>
      <c r="F32" s="66"/>
      <c r="G32" s="66"/>
      <c r="H32" s="66"/>
      <c r="I32" s="66"/>
      <c r="J32" s="67"/>
    </row>
    <row r="33" spans="1:10">
      <c r="A33" s="54">
        <v>32</v>
      </c>
      <c r="B33" s="65"/>
      <c r="C33" s="66"/>
      <c r="D33" s="66"/>
      <c r="E33" s="66"/>
      <c r="F33" s="66"/>
      <c r="G33" s="66"/>
      <c r="H33" s="66"/>
      <c r="I33" s="66"/>
      <c r="J33" s="67"/>
    </row>
    <row r="34" spans="1:10">
      <c r="A34" s="54">
        <v>33</v>
      </c>
      <c r="B34" s="65"/>
      <c r="C34" s="66"/>
      <c r="D34" s="66"/>
      <c r="E34" s="66"/>
      <c r="F34" s="66"/>
      <c r="G34" s="66"/>
      <c r="H34" s="66"/>
      <c r="I34" s="66"/>
      <c r="J34" s="67"/>
    </row>
    <row r="35" spans="1:10">
      <c r="A35" s="54">
        <v>34</v>
      </c>
      <c r="B35" s="65"/>
      <c r="C35" s="66"/>
      <c r="D35" s="66"/>
      <c r="E35" s="66"/>
      <c r="F35" s="66"/>
      <c r="G35" s="66"/>
      <c r="H35" s="66"/>
      <c r="I35" s="66"/>
      <c r="J35" s="67"/>
    </row>
    <row r="36" spans="1:10">
      <c r="A36" s="54">
        <v>35</v>
      </c>
      <c r="B36" s="65"/>
      <c r="C36" s="66"/>
      <c r="D36" s="66"/>
      <c r="E36" s="66"/>
      <c r="F36" s="66"/>
      <c r="G36" s="66"/>
      <c r="H36" s="66"/>
      <c r="I36" s="66"/>
      <c r="J36" s="67"/>
    </row>
    <row r="37" spans="1:10">
      <c r="A37" s="54">
        <v>36</v>
      </c>
      <c r="B37" s="65"/>
      <c r="C37" s="66"/>
      <c r="D37" s="66"/>
      <c r="E37" s="66"/>
      <c r="F37" s="66"/>
      <c r="G37" s="66"/>
      <c r="H37" s="66"/>
      <c r="I37" s="66"/>
      <c r="J37" s="67"/>
    </row>
    <row r="38" spans="1:10">
      <c r="A38" s="54">
        <v>37</v>
      </c>
      <c r="B38" s="65"/>
      <c r="C38" s="66"/>
      <c r="D38" s="66"/>
      <c r="E38" s="66"/>
      <c r="F38" s="66"/>
      <c r="G38" s="66"/>
      <c r="H38" s="66"/>
      <c r="I38" s="66"/>
      <c r="J38" s="67"/>
    </row>
    <row r="39" spans="1:10">
      <c r="A39" s="54">
        <v>38</v>
      </c>
      <c r="B39" s="65"/>
      <c r="C39" s="66"/>
      <c r="D39" s="66"/>
      <c r="E39" s="66"/>
      <c r="F39" s="66"/>
      <c r="G39" s="66"/>
      <c r="H39" s="66"/>
      <c r="I39" s="66"/>
      <c r="J39" s="67"/>
    </row>
    <row r="40" spans="1:10">
      <c r="A40" s="54">
        <v>39</v>
      </c>
      <c r="B40" s="65"/>
      <c r="C40" s="66"/>
      <c r="D40" s="66"/>
      <c r="E40" s="66"/>
      <c r="F40" s="66"/>
      <c r="G40" s="66"/>
      <c r="H40" s="66"/>
      <c r="I40" s="66"/>
      <c r="J40" s="67"/>
    </row>
    <row r="41" spans="1:10">
      <c r="A41" s="54">
        <v>40</v>
      </c>
      <c r="B41" s="65"/>
      <c r="C41" s="66"/>
      <c r="D41" s="66"/>
      <c r="E41" s="66"/>
      <c r="F41" s="66"/>
      <c r="G41" s="66"/>
      <c r="H41" s="66"/>
      <c r="I41" s="66"/>
      <c r="J41" s="67"/>
    </row>
    <row r="42" spans="1:10">
      <c r="A42" s="54">
        <v>41</v>
      </c>
      <c r="B42" s="65"/>
      <c r="C42" s="66"/>
      <c r="D42" s="66"/>
      <c r="E42" s="66"/>
      <c r="F42" s="66"/>
      <c r="G42" s="66"/>
      <c r="H42" s="66"/>
      <c r="I42" s="66"/>
      <c r="J42" s="67"/>
    </row>
    <row r="43" spans="1:10">
      <c r="A43" s="54">
        <v>42</v>
      </c>
      <c r="B43" s="65"/>
      <c r="C43" s="66"/>
      <c r="D43" s="66"/>
      <c r="E43" s="66"/>
      <c r="F43" s="66"/>
      <c r="G43" s="66"/>
      <c r="H43" s="66"/>
      <c r="I43" s="66"/>
      <c r="J43" s="67"/>
    </row>
    <row r="44" spans="1:10">
      <c r="A44" s="54">
        <v>43</v>
      </c>
      <c r="B44" s="65"/>
      <c r="C44" s="66"/>
      <c r="D44" s="66"/>
      <c r="E44" s="66"/>
      <c r="F44" s="66"/>
      <c r="G44" s="66"/>
      <c r="H44" s="66"/>
      <c r="I44" s="66"/>
      <c r="J44" s="67"/>
    </row>
    <row r="45" spans="1:10">
      <c r="A45" s="54">
        <v>44</v>
      </c>
      <c r="B45" s="65"/>
      <c r="C45" s="66"/>
      <c r="D45" s="66"/>
      <c r="E45" s="66"/>
      <c r="F45" s="66"/>
      <c r="G45" s="66"/>
      <c r="H45" s="66"/>
      <c r="I45" s="66"/>
      <c r="J45" s="67"/>
    </row>
    <row r="46" spans="1:10">
      <c r="A46" s="54">
        <v>45</v>
      </c>
      <c r="B46" s="65"/>
      <c r="C46" s="66"/>
      <c r="D46" s="66"/>
      <c r="E46" s="66"/>
      <c r="F46" s="66"/>
      <c r="G46" s="66"/>
      <c r="H46" s="66"/>
      <c r="I46" s="66"/>
      <c r="J46" s="67"/>
    </row>
    <row r="47" spans="1:10">
      <c r="A47" s="54">
        <v>46</v>
      </c>
      <c r="B47" s="65"/>
      <c r="C47" s="66"/>
      <c r="D47" s="66"/>
      <c r="E47" s="66"/>
      <c r="F47" s="66"/>
      <c r="G47" s="66"/>
      <c r="H47" s="66"/>
      <c r="I47" s="66"/>
      <c r="J47" s="67"/>
    </row>
    <row r="48" spans="1:10">
      <c r="A48" s="54">
        <v>47</v>
      </c>
      <c r="B48" s="65"/>
      <c r="C48" s="66"/>
      <c r="D48" s="66"/>
      <c r="E48" s="66"/>
      <c r="F48" s="66"/>
      <c r="G48" s="66"/>
      <c r="H48" s="66"/>
      <c r="I48" s="66"/>
      <c r="J48" s="67"/>
    </row>
    <row r="49" spans="1:10">
      <c r="A49" s="54">
        <v>48</v>
      </c>
      <c r="B49" s="65"/>
      <c r="C49" s="66"/>
      <c r="D49" s="66"/>
      <c r="E49" s="66"/>
      <c r="F49" s="66"/>
      <c r="G49" s="66"/>
      <c r="H49" s="66"/>
      <c r="I49" s="66"/>
      <c r="J49" s="67"/>
    </row>
    <row r="50" spans="1:10">
      <c r="A50" s="54">
        <v>49</v>
      </c>
      <c r="B50" s="65"/>
      <c r="C50" s="66"/>
      <c r="D50" s="66"/>
      <c r="E50" s="66"/>
      <c r="F50" s="66"/>
      <c r="G50" s="66"/>
      <c r="H50" s="66"/>
      <c r="I50" s="66"/>
      <c r="J50" s="67"/>
    </row>
    <row r="51" spans="1:10" ht="21" thickBot="1">
      <c r="A51" s="55">
        <v>50</v>
      </c>
      <c r="B51" s="68"/>
      <c r="C51" s="69"/>
      <c r="D51" s="69"/>
      <c r="E51" s="69"/>
      <c r="F51" s="69"/>
      <c r="G51" s="69"/>
      <c r="H51" s="69"/>
      <c r="I51" s="69"/>
      <c r="J51" s="70"/>
    </row>
  </sheetData>
  <sheetProtection algorithmName="SHA-512" hashValue="HO3J/FM8t5rg2pLhphh+tEOB+BOjV4X45ZH0k5ECpN4ULfl32/15yqZlX2t93s5RCo3i8BXjCgxQ/QpqdkVrmw==" saltValue="fJ5vk4vvDS1+wFDbudQT0A==" spinCount="100000" sheet="1" scenarios="1"/>
  <phoneticPr fontId="1"/>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F32BCEB4-F801-3F41-9A01-1FF989B12FC0}">
          <x14:formula1>
            <xm:f>リスト!$L$2:$L$3</xm:f>
          </x14:formula1>
          <xm:sqref>G2:J51</xm:sqref>
        </x14:dataValidation>
        <x14:dataValidation type="list" allowBlank="1" showInputMessage="1" showErrorMessage="1" xr:uid="{8AA4113C-2A99-2248-A7BB-2D822B218B70}">
          <x14:formula1>
            <xm:f>リスト!$N$2:$N$3</xm:f>
          </x14:formula1>
          <xm:sqref>F2:F51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2E9BB-21B9-0240-8818-3C92B6E5A206}">
  <dimension ref="A1:J51"/>
  <sheetViews>
    <sheetView workbookViewId="0">
      <pane xSplit="1" ySplit="1" topLeftCell="B2" activePane="bottomRight" state="frozen"/>
      <selection pane="topRight" activeCell="B1" sqref="B1"/>
      <selection pane="bottomLeft" activeCell="A2" sqref="A2"/>
      <selection pane="bottomRight" activeCell="F2" sqref="F2"/>
    </sheetView>
  </sheetViews>
  <sheetFormatPr baseColWidth="10" defaultColWidth="11.140625" defaultRowHeight="20"/>
  <cols>
    <col min="2" max="2" width="20.7109375" customWidth="1"/>
    <col min="3" max="3" width="24.140625" customWidth="1"/>
    <col min="4" max="4" width="18.7109375" customWidth="1"/>
    <col min="5" max="5" width="12.28515625" customWidth="1"/>
    <col min="6" max="6" width="13.85546875" bestFit="1" customWidth="1"/>
    <col min="7" max="10" width="18.42578125" customWidth="1"/>
  </cols>
  <sheetData>
    <row r="1" spans="1:10" ht="43" thickBot="1">
      <c r="A1" s="34" t="s">
        <v>244</v>
      </c>
      <c r="B1" s="39" t="s">
        <v>229</v>
      </c>
      <c r="C1" s="38" t="s">
        <v>272</v>
      </c>
      <c r="D1" s="38" t="s">
        <v>233</v>
      </c>
      <c r="E1" s="38" t="s">
        <v>230</v>
      </c>
      <c r="F1" s="38" t="s">
        <v>283</v>
      </c>
      <c r="G1" s="56" t="s">
        <v>234</v>
      </c>
      <c r="H1" s="56" t="s">
        <v>235</v>
      </c>
      <c r="I1" s="56" t="s">
        <v>236</v>
      </c>
      <c r="J1" s="57" t="s">
        <v>237</v>
      </c>
    </row>
    <row r="2" spans="1:10" ht="21" thickTop="1">
      <c r="A2" s="53">
        <v>51</v>
      </c>
      <c r="B2" s="62"/>
      <c r="C2" s="63"/>
      <c r="D2" s="63"/>
      <c r="E2" s="63"/>
      <c r="F2" s="63"/>
      <c r="G2" s="63"/>
      <c r="H2" s="63"/>
      <c r="I2" s="63"/>
      <c r="J2" s="64"/>
    </row>
    <row r="3" spans="1:10">
      <c r="A3" s="54">
        <v>52</v>
      </c>
      <c r="B3" s="65"/>
      <c r="C3" s="66"/>
      <c r="D3" s="66"/>
      <c r="E3" s="66"/>
      <c r="F3" s="66"/>
      <c r="G3" s="66"/>
      <c r="H3" s="66"/>
      <c r="I3" s="66"/>
      <c r="J3" s="67"/>
    </row>
    <row r="4" spans="1:10">
      <c r="A4" s="54">
        <v>53</v>
      </c>
      <c r="B4" s="65"/>
      <c r="C4" s="66"/>
      <c r="D4" s="66"/>
      <c r="E4" s="66"/>
      <c r="F4" s="66"/>
      <c r="G4" s="66"/>
      <c r="H4" s="66"/>
      <c r="I4" s="66"/>
      <c r="J4" s="67"/>
    </row>
    <row r="5" spans="1:10">
      <c r="A5" s="54">
        <v>54</v>
      </c>
      <c r="B5" s="65"/>
      <c r="C5" s="66"/>
      <c r="D5" s="66"/>
      <c r="E5" s="66"/>
      <c r="F5" s="66"/>
      <c r="G5" s="66"/>
      <c r="H5" s="66"/>
      <c r="I5" s="66"/>
      <c r="J5" s="67"/>
    </row>
    <row r="6" spans="1:10">
      <c r="A6" s="54">
        <v>55</v>
      </c>
      <c r="B6" s="65"/>
      <c r="C6" s="66"/>
      <c r="D6" s="66"/>
      <c r="E6" s="66"/>
      <c r="F6" s="66"/>
      <c r="G6" s="66"/>
      <c r="H6" s="66"/>
      <c r="I6" s="66"/>
      <c r="J6" s="67"/>
    </row>
    <row r="7" spans="1:10">
      <c r="A7" s="54">
        <v>56</v>
      </c>
      <c r="B7" s="65"/>
      <c r="C7" s="66"/>
      <c r="D7" s="66"/>
      <c r="E7" s="66"/>
      <c r="F7" s="66"/>
      <c r="G7" s="66"/>
      <c r="H7" s="66"/>
      <c r="I7" s="66"/>
      <c r="J7" s="67"/>
    </row>
    <row r="8" spans="1:10">
      <c r="A8" s="54">
        <v>57</v>
      </c>
      <c r="B8" s="65"/>
      <c r="C8" s="66"/>
      <c r="D8" s="66"/>
      <c r="E8" s="66"/>
      <c r="F8" s="66"/>
      <c r="G8" s="66"/>
      <c r="H8" s="66"/>
      <c r="I8" s="66"/>
      <c r="J8" s="67"/>
    </row>
    <row r="9" spans="1:10">
      <c r="A9" s="54">
        <v>58</v>
      </c>
      <c r="B9" s="65"/>
      <c r="C9" s="66"/>
      <c r="D9" s="66"/>
      <c r="E9" s="66"/>
      <c r="F9" s="66"/>
      <c r="G9" s="66"/>
      <c r="H9" s="66"/>
      <c r="I9" s="66"/>
      <c r="J9" s="67"/>
    </row>
    <row r="10" spans="1:10">
      <c r="A10" s="54">
        <v>59</v>
      </c>
      <c r="B10" s="65"/>
      <c r="C10" s="66"/>
      <c r="D10" s="66"/>
      <c r="E10" s="66"/>
      <c r="F10" s="66"/>
      <c r="G10" s="66"/>
      <c r="H10" s="66"/>
      <c r="I10" s="66"/>
      <c r="J10" s="67"/>
    </row>
    <row r="11" spans="1:10">
      <c r="A11" s="54">
        <v>60</v>
      </c>
      <c r="B11" s="65"/>
      <c r="C11" s="66"/>
      <c r="D11" s="66"/>
      <c r="E11" s="66"/>
      <c r="F11" s="66"/>
      <c r="G11" s="66"/>
      <c r="H11" s="66"/>
      <c r="I11" s="66"/>
      <c r="J11" s="67"/>
    </row>
    <row r="12" spans="1:10">
      <c r="A12" s="54">
        <v>61</v>
      </c>
      <c r="B12" s="65"/>
      <c r="C12" s="66"/>
      <c r="D12" s="66"/>
      <c r="E12" s="66"/>
      <c r="F12" s="66"/>
      <c r="G12" s="66"/>
      <c r="H12" s="66"/>
      <c r="I12" s="66"/>
      <c r="J12" s="67"/>
    </row>
    <row r="13" spans="1:10">
      <c r="A13" s="54">
        <v>62</v>
      </c>
      <c r="B13" s="65"/>
      <c r="C13" s="66"/>
      <c r="D13" s="66"/>
      <c r="E13" s="66"/>
      <c r="F13" s="66"/>
      <c r="G13" s="66"/>
      <c r="H13" s="66"/>
      <c r="I13" s="66"/>
      <c r="J13" s="67"/>
    </row>
    <row r="14" spans="1:10">
      <c r="A14" s="54">
        <v>63</v>
      </c>
      <c r="B14" s="65"/>
      <c r="C14" s="66"/>
      <c r="D14" s="66"/>
      <c r="E14" s="66"/>
      <c r="F14" s="66"/>
      <c r="G14" s="66"/>
      <c r="H14" s="66"/>
      <c r="I14" s="66"/>
      <c r="J14" s="67"/>
    </row>
    <row r="15" spans="1:10">
      <c r="A15" s="54">
        <v>64</v>
      </c>
      <c r="B15" s="65"/>
      <c r="C15" s="66"/>
      <c r="D15" s="66"/>
      <c r="E15" s="66"/>
      <c r="F15" s="66"/>
      <c r="G15" s="66"/>
      <c r="H15" s="66"/>
      <c r="I15" s="66"/>
      <c r="J15" s="67"/>
    </row>
    <row r="16" spans="1:10">
      <c r="A16" s="54">
        <v>65</v>
      </c>
      <c r="B16" s="65"/>
      <c r="C16" s="66"/>
      <c r="D16" s="66"/>
      <c r="E16" s="66"/>
      <c r="F16" s="66"/>
      <c r="G16" s="66"/>
      <c r="H16" s="66"/>
      <c r="I16" s="66"/>
      <c r="J16" s="67"/>
    </row>
    <row r="17" spans="1:10">
      <c r="A17" s="54">
        <v>66</v>
      </c>
      <c r="B17" s="65"/>
      <c r="C17" s="66"/>
      <c r="D17" s="66"/>
      <c r="E17" s="66"/>
      <c r="F17" s="66"/>
      <c r="G17" s="66"/>
      <c r="H17" s="66"/>
      <c r="I17" s="66"/>
      <c r="J17" s="67"/>
    </row>
    <row r="18" spans="1:10">
      <c r="A18" s="54">
        <v>67</v>
      </c>
      <c r="B18" s="65"/>
      <c r="C18" s="66"/>
      <c r="D18" s="66"/>
      <c r="E18" s="66"/>
      <c r="F18" s="66"/>
      <c r="G18" s="66"/>
      <c r="H18" s="66"/>
      <c r="I18" s="66"/>
      <c r="J18" s="67"/>
    </row>
    <row r="19" spans="1:10">
      <c r="A19" s="54">
        <v>68</v>
      </c>
      <c r="B19" s="65"/>
      <c r="C19" s="66"/>
      <c r="D19" s="66"/>
      <c r="E19" s="66"/>
      <c r="F19" s="66"/>
      <c r="G19" s="66"/>
      <c r="H19" s="66"/>
      <c r="I19" s="66"/>
      <c r="J19" s="67"/>
    </row>
    <row r="20" spans="1:10">
      <c r="A20" s="54">
        <v>69</v>
      </c>
      <c r="B20" s="65"/>
      <c r="C20" s="66"/>
      <c r="D20" s="66"/>
      <c r="E20" s="66"/>
      <c r="F20" s="66"/>
      <c r="G20" s="66"/>
      <c r="H20" s="66"/>
      <c r="I20" s="66"/>
      <c r="J20" s="67"/>
    </row>
    <row r="21" spans="1:10">
      <c r="A21" s="54">
        <v>70</v>
      </c>
      <c r="B21" s="65"/>
      <c r="C21" s="66"/>
      <c r="D21" s="66"/>
      <c r="E21" s="66"/>
      <c r="F21" s="66"/>
      <c r="G21" s="66"/>
      <c r="H21" s="66"/>
      <c r="I21" s="66"/>
      <c r="J21" s="67"/>
    </row>
    <row r="22" spans="1:10">
      <c r="A22" s="54">
        <v>71</v>
      </c>
      <c r="B22" s="65"/>
      <c r="C22" s="66"/>
      <c r="D22" s="66"/>
      <c r="E22" s="66"/>
      <c r="F22" s="66"/>
      <c r="G22" s="66"/>
      <c r="H22" s="66"/>
      <c r="I22" s="66"/>
      <c r="J22" s="67"/>
    </row>
    <row r="23" spans="1:10">
      <c r="A23" s="54">
        <v>72</v>
      </c>
      <c r="B23" s="65"/>
      <c r="C23" s="66"/>
      <c r="D23" s="66"/>
      <c r="E23" s="66"/>
      <c r="F23" s="66"/>
      <c r="G23" s="66"/>
      <c r="H23" s="66"/>
      <c r="I23" s="66"/>
      <c r="J23" s="67"/>
    </row>
    <row r="24" spans="1:10">
      <c r="A24" s="54">
        <v>73</v>
      </c>
      <c r="B24" s="65"/>
      <c r="C24" s="66"/>
      <c r="D24" s="66"/>
      <c r="E24" s="66"/>
      <c r="F24" s="66"/>
      <c r="G24" s="66"/>
      <c r="H24" s="66"/>
      <c r="I24" s="66"/>
      <c r="J24" s="67"/>
    </row>
    <row r="25" spans="1:10">
      <c r="A25" s="54">
        <v>74</v>
      </c>
      <c r="B25" s="65"/>
      <c r="C25" s="66"/>
      <c r="D25" s="66"/>
      <c r="E25" s="66"/>
      <c r="F25" s="66"/>
      <c r="G25" s="66"/>
      <c r="H25" s="66"/>
      <c r="I25" s="66"/>
      <c r="J25" s="67"/>
    </row>
    <row r="26" spans="1:10">
      <c r="A26" s="54">
        <v>75</v>
      </c>
      <c r="B26" s="65"/>
      <c r="C26" s="66"/>
      <c r="D26" s="66"/>
      <c r="E26" s="66"/>
      <c r="F26" s="66"/>
      <c r="G26" s="66"/>
      <c r="H26" s="66"/>
      <c r="I26" s="66"/>
      <c r="J26" s="67"/>
    </row>
    <row r="27" spans="1:10">
      <c r="A27" s="54">
        <v>76</v>
      </c>
      <c r="B27" s="65"/>
      <c r="C27" s="66"/>
      <c r="D27" s="66"/>
      <c r="E27" s="66"/>
      <c r="F27" s="66"/>
      <c r="G27" s="66"/>
      <c r="H27" s="66"/>
      <c r="I27" s="66"/>
      <c r="J27" s="67"/>
    </row>
    <row r="28" spans="1:10">
      <c r="A28" s="54">
        <v>77</v>
      </c>
      <c r="B28" s="65"/>
      <c r="C28" s="66"/>
      <c r="D28" s="66"/>
      <c r="E28" s="66"/>
      <c r="F28" s="66"/>
      <c r="G28" s="66"/>
      <c r="H28" s="66"/>
      <c r="I28" s="66"/>
      <c r="J28" s="67"/>
    </row>
    <row r="29" spans="1:10">
      <c r="A29" s="54">
        <v>78</v>
      </c>
      <c r="B29" s="65"/>
      <c r="C29" s="66"/>
      <c r="D29" s="66"/>
      <c r="E29" s="66"/>
      <c r="F29" s="66"/>
      <c r="G29" s="66"/>
      <c r="H29" s="66"/>
      <c r="I29" s="66"/>
      <c r="J29" s="67"/>
    </row>
    <row r="30" spans="1:10">
      <c r="A30" s="54">
        <v>79</v>
      </c>
      <c r="B30" s="65"/>
      <c r="C30" s="66"/>
      <c r="D30" s="66"/>
      <c r="E30" s="66"/>
      <c r="F30" s="66"/>
      <c r="G30" s="66"/>
      <c r="H30" s="66"/>
      <c r="I30" s="66"/>
      <c r="J30" s="67"/>
    </row>
    <row r="31" spans="1:10">
      <c r="A31" s="54">
        <v>80</v>
      </c>
      <c r="B31" s="65"/>
      <c r="C31" s="66"/>
      <c r="D31" s="66"/>
      <c r="E31" s="66"/>
      <c r="F31" s="66"/>
      <c r="G31" s="66"/>
      <c r="H31" s="66"/>
      <c r="I31" s="66"/>
      <c r="J31" s="67"/>
    </row>
    <row r="32" spans="1:10">
      <c r="A32" s="54">
        <v>81</v>
      </c>
      <c r="B32" s="65"/>
      <c r="C32" s="66"/>
      <c r="D32" s="66"/>
      <c r="E32" s="66"/>
      <c r="F32" s="66"/>
      <c r="G32" s="66"/>
      <c r="H32" s="66"/>
      <c r="I32" s="66"/>
      <c r="J32" s="67"/>
    </row>
    <row r="33" spans="1:10">
      <c r="A33" s="54">
        <v>82</v>
      </c>
      <c r="B33" s="65"/>
      <c r="C33" s="66"/>
      <c r="D33" s="66"/>
      <c r="E33" s="66"/>
      <c r="F33" s="66"/>
      <c r="G33" s="66"/>
      <c r="H33" s="66"/>
      <c r="I33" s="66"/>
      <c r="J33" s="67"/>
    </row>
    <row r="34" spans="1:10">
      <c r="A34" s="54">
        <v>83</v>
      </c>
      <c r="B34" s="65"/>
      <c r="C34" s="66"/>
      <c r="D34" s="66"/>
      <c r="E34" s="66"/>
      <c r="F34" s="66"/>
      <c r="G34" s="66"/>
      <c r="H34" s="66"/>
      <c r="I34" s="66"/>
      <c r="J34" s="67"/>
    </row>
    <row r="35" spans="1:10">
      <c r="A35" s="54">
        <v>84</v>
      </c>
      <c r="B35" s="65"/>
      <c r="C35" s="66"/>
      <c r="D35" s="66"/>
      <c r="E35" s="66"/>
      <c r="F35" s="66"/>
      <c r="G35" s="66"/>
      <c r="H35" s="66"/>
      <c r="I35" s="66"/>
      <c r="J35" s="67"/>
    </row>
    <row r="36" spans="1:10">
      <c r="A36" s="54">
        <v>85</v>
      </c>
      <c r="B36" s="65"/>
      <c r="C36" s="66"/>
      <c r="D36" s="66"/>
      <c r="E36" s="66"/>
      <c r="F36" s="66"/>
      <c r="G36" s="66"/>
      <c r="H36" s="66"/>
      <c r="I36" s="66"/>
      <c r="J36" s="67"/>
    </row>
    <row r="37" spans="1:10">
      <c r="A37" s="54">
        <v>86</v>
      </c>
      <c r="B37" s="65"/>
      <c r="C37" s="66"/>
      <c r="D37" s="66"/>
      <c r="E37" s="66"/>
      <c r="F37" s="66"/>
      <c r="G37" s="66"/>
      <c r="H37" s="66"/>
      <c r="I37" s="66"/>
      <c r="J37" s="67"/>
    </row>
    <row r="38" spans="1:10">
      <c r="A38" s="54">
        <v>87</v>
      </c>
      <c r="B38" s="65"/>
      <c r="C38" s="66"/>
      <c r="D38" s="66"/>
      <c r="E38" s="66"/>
      <c r="F38" s="66"/>
      <c r="G38" s="66"/>
      <c r="H38" s="66"/>
      <c r="I38" s="66"/>
      <c r="J38" s="67"/>
    </row>
    <row r="39" spans="1:10">
      <c r="A39" s="54">
        <v>88</v>
      </c>
      <c r="B39" s="65"/>
      <c r="C39" s="66"/>
      <c r="D39" s="66"/>
      <c r="E39" s="66"/>
      <c r="F39" s="66"/>
      <c r="G39" s="66"/>
      <c r="H39" s="66"/>
      <c r="I39" s="66"/>
      <c r="J39" s="67"/>
    </row>
    <row r="40" spans="1:10">
      <c r="A40" s="54">
        <v>89</v>
      </c>
      <c r="B40" s="65"/>
      <c r="C40" s="66"/>
      <c r="D40" s="66"/>
      <c r="E40" s="66"/>
      <c r="F40" s="66"/>
      <c r="G40" s="66"/>
      <c r="H40" s="66"/>
      <c r="I40" s="66"/>
      <c r="J40" s="67"/>
    </row>
    <row r="41" spans="1:10">
      <c r="A41" s="54">
        <v>90</v>
      </c>
      <c r="B41" s="65"/>
      <c r="C41" s="66"/>
      <c r="D41" s="66"/>
      <c r="E41" s="66"/>
      <c r="F41" s="66"/>
      <c r="G41" s="66"/>
      <c r="H41" s="66"/>
      <c r="I41" s="66"/>
      <c r="J41" s="67"/>
    </row>
    <row r="42" spans="1:10">
      <c r="A42" s="54">
        <v>91</v>
      </c>
      <c r="B42" s="65"/>
      <c r="C42" s="66"/>
      <c r="D42" s="66"/>
      <c r="E42" s="66"/>
      <c r="F42" s="66"/>
      <c r="G42" s="66"/>
      <c r="H42" s="66"/>
      <c r="I42" s="66"/>
      <c r="J42" s="67"/>
    </row>
    <row r="43" spans="1:10">
      <c r="A43" s="54">
        <v>92</v>
      </c>
      <c r="B43" s="65"/>
      <c r="C43" s="66"/>
      <c r="D43" s="66"/>
      <c r="E43" s="66"/>
      <c r="F43" s="66"/>
      <c r="G43" s="66"/>
      <c r="H43" s="66"/>
      <c r="I43" s="66"/>
      <c r="J43" s="67"/>
    </row>
    <row r="44" spans="1:10">
      <c r="A44" s="54">
        <v>93</v>
      </c>
      <c r="B44" s="65"/>
      <c r="C44" s="66"/>
      <c r="D44" s="66"/>
      <c r="E44" s="66"/>
      <c r="F44" s="66"/>
      <c r="G44" s="66"/>
      <c r="H44" s="66"/>
      <c r="I44" s="66"/>
      <c r="J44" s="67"/>
    </row>
    <row r="45" spans="1:10">
      <c r="A45" s="54">
        <v>94</v>
      </c>
      <c r="B45" s="65"/>
      <c r="C45" s="66"/>
      <c r="D45" s="66"/>
      <c r="E45" s="66"/>
      <c r="F45" s="66"/>
      <c r="G45" s="66"/>
      <c r="H45" s="66"/>
      <c r="I45" s="66"/>
      <c r="J45" s="67"/>
    </row>
    <row r="46" spans="1:10">
      <c r="A46" s="54">
        <v>95</v>
      </c>
      <c r="B46" s="65"/>
      <c r="C46" s="66"/>
      <c r="D46" s="66"/>
      <c r="E46" s="66"/>
      <c r="F46" s="66"/>
      <c r="G46" s="66"/>
      <c r="H46" s="66"/>
      <c r="I46" s="66"/>
      <c r="J46" s="67"/>
    </row>
    <row r="47" spans="1:10">
      <c r="A47" s="54">
        <v>96</v>
      </c>
      <c r="B47" s="65"/>
      <c r="C47" s="66"/>
      <c r="D47" s="66"/>
      <c r="E47" s="66"/>
      <c r="F47" s="66"/>
      <c r="G47" s="66"/>
      <c r="H47" s="66"/>
      <c r="I47" s="66"/>
      <c r="J47" s="67"/>
    </row>
    <row r="48" spans="1:10">
      <c r="A48" s="54">
        <v>97</v>
      </c>
      <c r="B48" s="65"/>
      <c r="C48" s="66"/>
      <c r="D48" s="66"/>
      <c r="E48" s="66"/>
      <c r="F48" s="66"/>
      <c r="G48" s="66"/>
      <c r="H48" s="66"/>
      <c r="I48" s="66"/>
      <c r="J48" s="67"/>
    </row>
    <row r="49" spans="1:10">
      <c r="A49" s="54">
        <v>98</v>
      </c>
      <c r="B49" s="65"/>
      <c r="C49" s="66"/>
      <c r="D49" s="66"/>
      <c r="E49" s="66"/>
      <c r="F49" s="66"/>
      <c r="G49" s="66"/>
      <c r="H49" s="66"/>
      <c r="I49" s="66"/>
      <c r="J49" s="67"/>
    </row>
    <row r="50" spans="1:10">
      <c r="A50" s="54">
        <v>99</v>
      </c>
      <c r="B50" s="65"/>
      <c r="C50" s="66"/>
      <c r="D50" s="66"/>
      <c r="E50" s="66"/>
      <c r="F50" s="66"/>
      <c r="G50" s="66"/>
      <c r="H50" s="66"/>
      <c r="I50" s="66"/>
      <c r="J50" s="67"/>
    </row>
    <row r="51" spans="1:10" ht="21" thickBot="1">
      <c r="A51" s="55">
        <v>100</v>
      </c>
      <c r="B51" s="68"/>
      <c r="C51" s="69"/>
      <c r="D51" s="69"/>
      <c r="E51" s="69"/>
      <c r="F51" s="69"/>
      <c r="G51" s="69"/>
      <c r="H51" s="69"/>
      <c r="I51" s="69"/>
      <c r="J51" s="70"/>
    </row>
  </sheetData>
  <sheetProtection algorithmName="SHA-512" hashValue="iqq0OfbuKBC7KpZKCei7jWxGR1ST6bnSqnV9/BGwTL+HbmT3EMNTTCWN20dNcLY8LHxfSxevjQ9iglLpox4BjQ==" saltValue="0I3mg7szYpu0nUovnY6f6g==" spinCount="100000" sheet="1" scenarios="1"/>
  <phoneticPr fontId="1"/>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AB06EB7C-70FC-114A-B405-177457C30229}">
          <x14:formula1>
            <xm:f>リスト!$L$2:$L$3</xm:f>
          </x14:formula1>
          <xm:sqref>G2:J51</xm:sqref>
        </x14:dataValidation>
        <x14:dataValidation type="list" allowBlank="1" showInputMessage="1" showErrorMessage="1" xr:uid="{67996DE2-6D7C-014C-A1AC-0A97C73C331B}">
          <x14:formula1>
            <xm:f>リスト!$N$2:$N$3</xm:f>
          </x14:formula1>
          <xm:sqref>F2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9DA12-EA62-4549-9C2A-9246FB3B96E5}">
  <dimension ref="A1:N9"/>
  <sheetViews>
    <sheetView workbookViewId="0">
      <selection activeCell="N9" sqref="N9"/>
    </sheetView>
  </sheetViews>
  <sheetFormatPr baseColWidth="10" defaultColWidth="11.140625" defaultRowHeight="20"/>
  <sheetData>
    <row r="1" spans="1:14">
      <c r="A1" t="s">
        <v>142</v>
      </c>
    </row>
    <row r="2" spans="1:14">
      <c r="A2" s="6" t="s">
        <v>143</v>
      </c>
      <c r="B2" s="6" t="s">
        <v>146</v>
      </c>
      <c r="D2" s="6" t="s">
        <v>213</v>
      </c>
      <c r="F2" s="6" t="s">
        <v>220</v>
      </c>
      <c r="H2" s="6" t="s">
        <v>224</v>
      </c>
      <c r="J2" s="6" t="s">
        <v>238</v>
      </c>
      <c r="L2" s="6" t="s">
        <v>241</v>
      </c>
      <c r="N2" s="6" t="s">
        <v>144</v>
      </c>
    </row>
    <row r="3" spans="1:14">
      <c r="A3" s="6" t="s">
        <v>144</v>
      </c>
      <c r="B3" s="6" t="s">
        <v>147</v>
      </c>
      <c r="D3" s="6" t="s">
        <v>214</v>
      </c>
      <c r="F3" s="6" t="s">
        <v>221</v>
      </c>
      <c r="H3" s="6" t="s">
        <v>225</v>
      </c>
      <c r="J3" s="6" t="s">
        <v>239</v>
      </c>
      <c r="L3" s="6"/>
      <c r="N3" s="6"/>
    </row>
    <row r="4" spans="1:14">
      <c r="A4" s="6" t="s">
        <v>145</v>
      </c>
      <c r="B4" s="6" t="s">
        <v>148</v>
      </c>
      <c r="D4" s="6" t="s">
        <v>215</v>
      </c>
      <c r="F4" s="6" t="s">
        <v>222</v>
      </c>
      <c r="H4" s="6" t="s">
        <v>273</v>
      </c>
      <c r="J4" s="6" t="s">
        <v>240</v>
      </c>
    </row>
    <row r="5" spans="1:14">
      <c r="F5" s="6" t="s">
        <v>223</v>
      </c>
      <c r="H5" s="6" t="s">
        <v>226</v>
      </c>
    </row>
    <row r="6" spans="1:14">
      <c r="H6" s="6" t="s">
        <v>227</v>
      </c>
    </row>
    <row r="7" spans="1:14">
      <c r="H7" s="6" t="s">
        <v>228</v>
      </c>
    </row>
    <row r="8" spans="1:14">
      <c r="H8" s="6" t="s">
        <v>274</v>
      </c>
      <c r="J8" t="s">
        <v>242</v>
      </c>
    </row>
    <row r="9" spans="1:14">
      <c r="H9" s="6" t="s">
        <v>275</v>
      </c>
      <c r="J9" t="s">
        <v>243</v>
      </c>
    </row>
  </sheetData>
  <phoneticPr fontId="1"/>
  <pageMargins left="0.7" right="0.7" top="0.75" bottom="0.75" header="0.3" footer="0.3"/>
  <pageSetup paperSize="9" orientation="portrait" verticalDpi="0"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A00F1-F7F7-3743-9C56-328E34250140}">
  <dimension ref="A1:J31"/>
  <sheetViews>
    <sheetView workbookViewId="0">
      <pane xSplit="2" ySplit="1" topLeftCell="C2" activePane="bottomRight" state="frozen"/>
      <selection pane="topRight" activeCell="C1" sqref="C1"/>
      <selection pane="bottomLeft" activeCell="A2" sqref="A2"/>
      <selection pane="bottomRight" activeCell="C5" sqref="C5"/>
    </sheetView>
  </sheetViews>
  <sheetFormatPr baseColWidth="10" defaultColWidth="11.140625" defaultRowHeight="20"/>
  <cols>
    <col min="2" max="2" width="12.85546875" customWidth="1"/>
    <col min="3" max="3" width="13.85546875" customWidth="1"/>
    <col min="4" max="4" width="13.7109375" customWidth="1"/>
    <col min="6" max="6" width="15.7109375" bestFit="1" customWidth="1"/>
    <col min="7" max="11" width="17.85546875" customWidth="1"/>
  </cols>
  <sheetData>
    <row r="1" spans="1:10" ht="83" customHeight="1" thickBot="1">
      <c r="A1" s="58" t="s">
        <v>244</v>
      </c>
      <c r="B1" s="34" t="s">
        <v>229</v>
      </c>
      <c r="C1" s="39" t="s">
        <v>232</v>
      </c>
      <c r="D1" s="38" t="s">
        <v>233</v>
      </c>
      <c r="E1" s="40" t="s">
        <v>230</v>
      </c>
      <c r="F1" s="38" t="s">
        <v>231</v>
      </c>
      <c r="G1" s="56" t="s">
        <v>234</v>
      </c>
      <c r="H1" s="56" t="s">
        <v>235</v>
      </c>
      <c r="I1" s="56" t="s">
        <v>236</v>
      </c>
      <c r="J1" s="57" t="s">
        <v>237</v>
      </c>
    </row>
    <row r="2" spans="1:10" ht="21" thickTop="1">
      <c r="A2" s="59">
        <v>31</v>
      </c>
      <c r="B2" s="75"/>
      <c r="C2" s="62"/>
      <c r="D2" s="63"/>
      <c r="E2" s="63"/>
      <c r="F2" s="63"/>
      <c r="G2" s="63"/>
      <c r="H2" s="63"/>
      <c r="I2" s="63"/>
      <c r="J2" s="64"/>
    </row>
    <row r="3" spans="1:10">
      <c r="A3" s="60">
        <v>32</v>
      </c>
      <c r="B3" s="76"/>
      <c r="C3" s="65"/>
      <c r="D3" s="66"/>
      <c r="E3" s="66"/>
      <c r="F3" s="66"/>
      <c r="G3" s="66"/>
      <c r="H3" s="66"/>
      <c r="I3" s="66"/>
      <c r="J3" s="67"/>
    </row>
    <row r="4" spans="1:10">
      <c r="A4" s="60">
        <v>33</v>
      </c>
      <c r="B4" s="76"/>
      <c r="C4" s="65"/>
      <c r="D4" s="66"/>
      <c r="E4" s="66"/>
      <c r="F4" s="66"/>
      <c r="G4" s="66"/>
      <c r="H4" s="66"/>
      <c r="I4" s="66"/>
      <c r="J4" s="67"/>
    </row>
    <row r="5" spans="1:10">
      <c r="A5" s="60">
        <v>34</v>
      </c>
      <c r="B5" s="76"/>
      <c r="C5" s="65"/>
      <c r="D5" s="66"/>
      <c r="E5" s="66"/>
      <c r="F5" s="66"/>
      <c r="G5" s="66"/>
      <c r="H5" s="66"/>
      <c r="I5" s="66"/>
      <c r="J5" s="67"/>
    </row>
    <row r="6" spans="1:10">
      <c r="A6" s="60">
        <v>35</v>
      </c>
      <c r="B6" s="76"/>
      <c r="C6" s="65"/>
      <c r="D6" s="66"/>
      <c r="E6" s="66"/>
      <c r="F6" s="66"/>
      <c r="G6" s="66"/>
      <c r="H6" s="66"/>
      <c r="I6" s="66"/>
      <c r="J6" s="67"/>
    </row>
    <row r="7" spans="1:10">
      <c r="A7" s="60">
        <v>36</v>
      </c>
      <c r="B7" s="76"/>
      <c r="C7" s="65"/>
      <c r="D7" s="66"/>
      <c r="E7" s="66"/>
      <c r="F7" s="66"/>
      <c r="G7" s="66"/>
      <c r="H7" s="66"/>
      <c r="I7" s="66"/>
      <c r="J7" s="67"/>
    </row>
    <row r="8" spans="1:10">
      <c r="A8" s="60">
        <v>37</v>
      </c>
      <c r="B8" s="76"/>
      <c r="C8" s="65"/>
      <c r="D8" s="66"/>
      <c r="E8" s="66"/>
      <c r="F8" s="66"/>
      <c r="G8" s="66"/>
      <c r="H8" s="66"/>
      <c r="I8" s="66"/>
      <c r="J8" s="67"/>
    </row>
    <row r="9" spans="1:10">
      <c r="A9" s="60">
        <v>38</v>
      </c>
      <c r="B9" s="76"/>
      <c r="C9" s="65"/>
      <c r="D9" s="66"/>
      <c r="E9" s="66"/>
      <c r="F9" s="66"/>
      <c r="G9" s="66"/>
      <c r="H9" s="66"/>
      <c r="I9" s="66"/>
      <c r="J9" s="67"/>
    </row>
    <row r="10" spans="1:10">
      <c r="A10" s="60">
        <v>39</v>
      </c>
      <c r="B10" s="76"/>
      <c r="C10" s="65"/>
      <c r="D10" s="66"/>
      <c r="E10" s="66"/>
      <c r="F10" s="66"/>
      <c r="G10" s="66"/>
      <c r="H10" s="66"/>
      <c r="I10" s="66"/>
      <c r="J10" s="67"/>
    </row>
    <row r="11" spans="1:10">
      <c r="A11" s="60">
        <v>40</v>
      </c>
      <c r="B11" s="76"/>
      <c r="C11" s="65"/>
      <c r="D11" s="66"/>
      <c r="E11" s="66"/>
      <c r="F11" s="66"/>
      <c r="G11" s="66"/>
      <c r="H11" s="66"/>
      <c r="I11" s="66"/>
      <c r="J11" s="67"/>
    </row>
    <row r="12" spans="1:10">
      <c r="A12" s="60">
        <v>41</v>
      </c>
      <c r="B12" s="76"/>
      <c r="C12" s="65"/>
      <c r="D12" s="66"/>
      <c r="E12" s="66"/>
      <c r="F12" s="66"/>
      <c r="G12" s="66"/>
      <c r="H12" s="66"/>
      <c r="I12" s="66"/>
      <c r="J12" s="67"/>
    </row>
    <row r="13" spans="1:10">
      <c r="A13" s="60">
        <v>42</v>
      </c>
      <c r="B13" s="76"/>
      <c r="C13" s="65"/>
      <c r="D13" s="66"/>
      <c r="E13" s="66"/>
      <c r="F13" s="66"/>
      <c r="G13" s="66"/>
      <c r="H13" s="66"/>
      <c r="I13" s="66"/>
      <c r="J13" s="67"/>
    </row>
    <row r="14" spans="1:10">
      <c r="A14" s="60">
        <v>43</v>
      </c>
      <c r="B14" s="76"/>
      <c r="C14" s="65"/>
      <c r="D14" s="66"/>
      <c r="E14" s="66"/>
      <c r="F14" s="66"/>
      <c r="G14" s="66"/>
      <c r="H14" s="66"/>
      <c r="I14" s="66"/>
      <c r="J14" s="67"/>
    </row>
    <row r="15" spans="1:10">
      <c r="A15" s="60">
        <v>44</v>
      </c>
      <c r="B15" s="76"/>
      <c r="C15" s="65"/>
      <c r="D15" s="66"/>
      <c r="E15" s="66"/>
      <c r="F15" s="66"/>
      <c r="G15" s="66"/>
      <c r="H15" s="66"/>
      <c r="I15" s="66"/>
      <c r="J15" s="67"/>
    </row>
    <row r="16" spans="1:10">
      <c r="A16" s="60">
        <v>45</v>
      </c>
      <c r="B16" s="76"/>
      <c r="C16" s="65"/>
      <c r="D16" s="66"/>
      <c r="E16" s="66"/>
      <c r="F16" s="66"/>
      <c r="G16" s="66"/>
      <c r="H16" s="66"/>
      <c r="I16" s="66"/>
      <c r="J16" s="67"/>
    </row>
    <row r="17" spans="1:10">
      <c r="A17" s="60">
        <v>46</v>
      </c>
      <c r="B17" s="76"/>
      <c r="C17" s="65"/>
      <c r="D17" s="66"/>
      <c r="E17" s="66"/>
      <c r="F17" s="66"/>
      <c r="G17" s="66"/>
      <c r="H17" s="66"/>
      <c r="I17" s="66"/>
      <c r="J17" s="67"/>
    </row>
    <row r="18" spans="1:10">
      <c r="A18" s="60">
        <v>47</v>
      </c>
      <c r="B18" s="76"/>
      <c r="C18" s="65"/>
      <c r="D18" s="66"/>
      <c r="E18" s="66"/>
      <c r="F18" s="66"/>
      <c r="G18" s="66"/>
      <c r="H18" s="66"/>
      <c r="I18" s="66"/>
      <c r="J18" s="67"/>
    </row>
    <row r="19" spans="1:10">
      <c r="A19" s="60">
        <v>48</v>
      </c>
      <c r="B19" s="76"/>
      <c r="C19" s="65"/>
      <c r="D19" s="66"/>
      <c r="E19" s="66"/>
      <c r="F19" s="66"/>
      <c r="G19" s="66"/>
      <c r="H19" s="66"/>
      <c r="I19" s="66"/>
      <c r="J19" s="67"/>
    </row>
    <row r="20" spans="1:10">
      <c r="A20" s="60">
        <v>49</v>
      </c>
      <c r="B20" s="76"/>
      <c r="C20" s="65"/>
      <c r="D20" s="66"/>
      <c r="E20" s="66"/>
      <c r="F20" s="66"/>
      <c r="G20" s="66"/>
      <c r="H20" s="66"/>
      <c r="I20" s="66"/>
      <c r="J20" s="67"/>
    </row>
    <row r="21" spans="1:10">
      <c r="A21" s="60">
        <v>50</v>
      </c>
      <c r="B21" s="76"/>
      <c r="C21" s="65"/>
      <c r="D21" s="66"/>
      <c r="E21" s="66"/>
      <c r="F21" s="66"/>
      <c r="G21" s="66"/>
      <c r="H21" s="66"/>
      <c r="I21" s="66"/>
      <c r="J21" s="67"/>
    </row>
    <row r="22" spans="1:10">
      <c r="A22" s="60">
        <v>51</v>
      </c>
      <c r="B22" s="76"/>
      <c r="C22" s="65"/>
      <c r="D22" s="66"/>
      <c r="E22" s="66"/>
      <c r="F22" s="66"/>
      <c r="G22" s="66"/>
      <c r="H22" s="66"/>
      <c r="I22" s="66"/>
      <c r="J22" s="67"/>
    </row>
    <row r="23" spans="1:10">
      <c r="A23" s="60">
        <v>52</v>
      </c>
      <c r="B23" s="76"/>
      <c r="C23" s="65"/>
      <c r="D23" s="66"/>
      <c r="E23" s="66"/>
      <c r="F23" s="66"/>
      <c r="G23" s="66"/>
      <c r="H23" s="66"/>
      <c r="I23" s="66"/>
      <c r="J23" s="67"/>
    </row>
    <row r="24" spans="1:10">
      <c r="A24" s="60">
        <v>53</v>
      </c>
      <c r="B24" s="76"/>
      <c r="C24" s="65"/>
      <c r="D24" s="66"/>
      <c r="E24" s="66"/>
      <c r="F24" s="66"/>
      <c r="G24" s="66"/>
      <c r="H24" s="66"/>
      <c r="I24" s="66"/>
      <c r="J24" s="67"/>
    </row>
    <row r="25" spans="1:10">
      <c r="A25" s="60">
        <v>54</v>
      </c>
      <c r="B25" s="76"/>
      <c r="C25" s="65"/>
      <c r="D25" s="66"/>
      <c r="E25" s="66"/>
      <c r="F25" s="66"/>
      <c r="G25" s="66"/>
      <c r="H25" s="66"/>
      <c r="I25" s="66"/>
      <c r="J25" s="67"/>
    </row>
    <row r="26" spans="1:10">
      <c r="A26" s="60">
        <v>55</v>
      </c>
      <c r="B26" s="76"/>
      <c r="C26" s="65"/>
      <c r="D26" s="66"/>
      <c r="E26" s="66"/>
      <c r="F26" s="66"/>
      <c r="G26" s="66"/>
      <c r="H26" s="66"/>
      <c r="I26" s="66"/>
      <c r="J26" s="67"/>
    </row>
    <row r="27" spans="1:10">
      <c r="A27" s="60">
        <v>56</v>
      </c>
      <c r="B27" s="76"/>
      <c r="C27" s="65"/>
      <c r="D27" s="66"/>
      <c r="E27" s="66"/>
      <c r="F27" s="66"/>
      <c r="G27" s="66"/>
      <c r="H27" s="66"/>
      <c r="I27" s="66"/>
      <c r="J27" s="67"/>
    </row>
    <row r="28" spans="1:10">
      <c r="A28" s="60">
        <v>57</v>
      </c>
      <c r="B28" s="76"/>
      <c r="C28" s="65"/>
      <c r="D28" s="66"/>
      <c r="E28" s="66"/>
      <c r="F28" s="66"/>
      <c r="G28" s="66"/>
      <c r="H28" s="66"/>
      <c r="I28" s="66"/>
      <c r="J28" s="67"/>
    </row>
    <row r="29" spans="1:10">
      <c r="A29" s="60">
        <v>58</v>
      </c>
      <c r="B29" s="76"/>
      <c r="C29" s="65"/>
      <c r="D29" s="66"/>
      <c r="E29" s="66"/>
      <c r="F29" s="66"/>
      <c r="G29" s="66"/>
      <c r="H29" s="66"/>
      <c r="I29" s="66"/>
      <c r="J29" s="67"/>
    </row>
    <row r="30" spans="1:10">
      <c r="A30" s="60">
        <v>59</v>
      </c>
      <c r="B30" s="76"/>
      <c r="C30" s="65"/>
      <c r="D30" s="66"/>
      <c r="E30" s="66"/>
      <c r="F30" s="66"/>
      <c r="G30" s="66"/>
      <c r="H30" s="66"/>
      <c r="I30" s="66"/>
      <c r="J30" s="67"/>
    </row>
    <row r="31" spans="1:10" ht="21" thickBot="1">
      <c r="A31" s="61">
        <v>60</v>
      </c>
      <c r="B31" s="77"/>
      <c r="C31" s="68"/>
      <c r="D31" s="69"/>
      <c r="E31" s="69"/>
      <c r="F31" s="69"/>
      <c r="G31" s="69"/>
      <c r="H31" s="69"/>
      <c r="I31" s="69"/>
      <c r="J31" s="70"/>
    </row>
  </sheetData>
  <sheetProtection algorithmName="SHA-512" hashValue="XJMya7+IQ+rK2gNHxJxLnjd2PRHIA+UQoYEpHGbZLm3hJ6yFJGycW1cJtjCLRGaknOwJmfg22HEJAiigg27/+Q==" saltValue="nMAWt32NcDqh2suvG68eGA==" spinCount="100000" sheet="1" scenarios="1" formatColumns="0" formatRows="0"/>
  <phoneticPr fontId="1"/>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9E5799AC-29CF-0046-AC4A-C33D22BB02AA}">
          <x14:formula1>
            <xm:f>リスト!$L$2:$L$3</xm:f>
          </x14:formula1>
          <xm:sqref>G2:J31</xm:sqref>
        </x14:dataValidation>
        <x14:dataValidation type="list" allowBlank="1" showInputMessage="1" showErrorMessage="1" xr:uid="{278C3FCA-3D60-4E43-8D9A-E71441BC213B}">
          <x14:formula1>
            <xm:f>リスト!$J$2:$J$4</xm:f>
          </x14:formula1>
          <xm:sqref>F2:F31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12FD6-4B67-C34A-BFCF-2C556E4AAEEF}">
  <dimension ref="A1:Q51"/>
  <sheetViews>
    <sheetView workbookViewId="0">
      <pane xSplit="2" ySplit="1" topLeftCell="C2" activePane="bottomRight" state="frozen"/>
      <selection pane="topRight" activeCell="C1" sqref="C1"/>
      <selection pane="bottomLeft" activeCell="A2" sqref="A2"/>
      <selection pane="bottomRight" activeCell="D3" sqref="D3"/>
    </sheetView>
  </sheetViews>
  <sheetFormatPr baseColWidth="10" defaultColWidth="11.140625" defaultRowHeight="20"/>
  <cols>
    <col min="2" max="2" width="39.42578125" customWidth="1"/>
    <col min="3" max="3" width="11" customWidth="1"/>
    <col min="8" max="8" width="11.140625" customWidth="1"/>
  </cols>
  <sheetData>
    <row r="1" spans="1:17" ht="21" thickBot="1">
      <c r="A1" s="23"/>
      <c r="B1" s="23" t="s">
        <v>270</v>
      </c>
      <c r="C1" s="51" t="s">
        <v>212</v>
      </c>
      <c r="D1" s="36" t="s">
        <v>218</v>
      </c>
      <c r="E1" s="36" t="s">
        <v>219</v>
      </c>
      <c r="F1" s="36" t="s">
        <v>216</v>
      </c>
      <c r="G1" s="37" t="s">
        <v>217</v>
      </c>
      <c r="H1" s="51" t="s">
        <v>199</v>
      </c>
      <c r="I1" s="36" t="s">
        <v>200</v>
      </c>
      <c r="J1" s="36" t="s">
        <v>201</v>
      </c>
      <c r="K1" s="36" t="s">
        <v>202</v>
      </c>
      <c r="L1" s="36" t="s">
        <v>203</v>
      </c>
      <c r="M1" s="36" t="s">
        <v>204</v>
      </c>
      <c r="N1" s="36" t="s">
        <v>205</v>
      </c>
      <c r="O1" s="36" t="s">
        <v>206</v>
      </c>
      <c r="P1" s="36" t="s">
        <v>207</v>
      </c>
      <c r="Q1" s="37" t="s">
        <v>208</v>
      </c>
    </row>
    <row r="2" spans="1:17">
      <c r="A2" s="53" t="s">
        <v>149</v>
      </c>
      <c r="B2" s="75"/>
      <c r="C2" s="62"/>
      <c r="D2" s="63"/>
      <c r="E2" s="63"/>
      <c r="F2" s="63"/>
      <c r="G2" s="64"/>
      <c r="H2" s="62"/>
      <c r="I2" s="63"/>
      <c r="J2" s="63"/>
      <c r="K2" s="63"/>
      <c r="L2" s="63"/>
      <c r="M2" s="63"/>
      <c r="N2" s="63"/>
      <c r="O2" s="63"/>
      <c r="P2" s="63"/>
      <c r="Q2" s="64"/>
    </row>
    <row r="3" spans="1:17">
      <c r="A3" s="54" t="s">
        <v>150</v>
      </c>
      <c r="B3" s="76"/>
      <c r="C3" s="65"/>
      <c r="D3" s="66"/>
      <c r="E3" s="66"/>
      <c r="F3" s="66"/>
      <c r="G3" s="67"/>
      <c r="H3" s="65"/>
      <c r="I3" s="66"/>
      <c r="J3" s="66"/>
      <c r="K3" s="66"/>
      <c r="L3" s="66"/>
      <c r="M3" s="66"/>
      <c r="N3" s="66"/>
      <c r="O3" s="66"/>
      <c r="P3" s="66"/>
      <c r="Q3" s="67"/>
    </row>
    <row r="4" spans="1:17">
      <c r="A4" s="54" t="s">
        <v>151</v>
      </c>
      <c r="B4" s="76"/>
      <c r="C4" s="65"/>
      <c r="D4" s="66"/>
      <c r="E4" s="66"/>
      <c r="F4" s="66"/>
      <c r="G4" s="67"/>
      <c r="H4" s="65"/>
      <c r="I4" s="66"/>
      <c r="J4" s="66"/>
      <c r="K4" s="66"/>
      <c r="L4" s="66"/>
      <c r="M4" s="66"/>
      <c r="N4" s="66"/>
      <c r="O4" s="66"/>
      <c r="P4" s="66"/>
      <c r="Q4" s="67"/>
    </row>
    <row r="5" spans="1:17">
      <c r="A5" s="54" t="s">
        <v>152</v>
      </c>
      <c r="B5" s="76"/>
      <c r="C5" s="65"/>
      <c r="D5" s="66"/>
      <c r="E5" s="66"/>
      <c r="F5" s="66"/>
      <c r="G5" s="67"/>
      <c r="H5" s="65"/>
      <c r="I5" s="66"/>
      <c r="J5" s="66"/>
      <c r="K5" s="66"/>
      <c r="L5" s="66"/>
      <c r="M5" s="66"/>
      <c r="N5" s="66"/>
      <c r="O5" s="66"/>
      <c r="P5" s="66"/>
      <c r="Q5" s="67"/>
    </row>
    <row r="6" spans="1:17">
      <c r="A6" s="54" t="s">
        <v>153</v>
      </c>
      <c r="B6" s="76"/>
      <c r="C6" s="65"/>
      <c r="D6" s="66"/>
      <c r="E6" s="66"/>
      <c r="F6" s="66"/>
      <c r="G6" s="67"/>
      <c r="H6" s="65"/>
      <c r="I6" s="66"/>
      <c r="J6" s="66"/>
      <c r="K6" s="66"/>
      <c r="L6" s="66"/>
      <c r="M6" s="66"/>
      <c r="N6" s="66"/>
      <c r="O6" s="66"/>
      <c r="P6" s="66"/>
      <c r="Q6" s="67"/>
    </row>
    <row r="7" spans="1:17">
      <c r="A7" s="54" t="s">
        <v>154</v>
      </c>
      <c r="B7" s="76"/>
      <c r="C7" s="65"/>
      <c r="D7" s="66"/>
      <c r="E7" s="66"/>
      <c r="F7" s="66"/>
      <c r="G7" s="67"/>
      <c r="H7" s="65"/>
      <c r="I7" s="66"/>
      <c r="J7" s="66"/>
      <c r="K7" s="66"/>
      <c r="L7" s="66"/>
      <c r="M7" s="66"/>
      <c r="N7" s="66"/>
      <c r="O7" s="66"/>
      <c r="P7" s="66"/>
      <c r="Q7" s="67"/>
    </row>
    <row r="8" spans="1:17">
      <c r="A8" s="54" t="s">
        <v>155</v>
      </c>
      <c r="B8" s="76"/>
      <c r="C8" s="65"/>
      <c r="D8" s="66"/>
      <c r="E8" s="66"/>
      <c r="F8" s="66"/>
      <c r="G8" s="67"/>
      <c r="H8" s="65"/>
      <c r="I8" s="66"/>
      <c r="J8" s="66"/>
      <c r="K8" s="66"/>
      <c r="L8" s="66"/>
      <c r="M8" s="66"/>
      <c r="N8" s="66"/>
      <c r="O8" s="66"/>
      <c r="P8" s="66"/>
      <c r="Q8" s="67"/>
    </row>
    <row r="9" spans="1:17">
      <c r="A9" s="54" t="s">
        <v>156</v>
      </c>
      <c r="B9" s="76"/>
      <c r="C9" s="65"/>
      <c r="D9" s="66"/>
      <c r="E9" s="66"/>
      <c r="F9" s="66"/>
      <c r="G9" s="67"/>
      <c r="H9" s="65"/>
      <c r="I9" s="66"/>
      <c r="J9" s="66"/>
      <c r="K9" s="66"/>
      <c r="L9" s="66"/>
      <c r="M9" s="66"/>
      <c r="N9" s="66"/>
      <c r="O9" s="66"/>
      <c r="P9" s="66"/>
      <c r="Q9" s="67"/>
    </row>
    <row r="10" spans="1:17">
      <c r="A10" s="54" t="s">
        <v>157</v>
      </c>
      <c r="B10" s="76"/>
      <c r="C10" s="65"/>
      <c r="D10" s="66"/>
      <c r="E10" s="66"/>
      <c r="F10" s="66"/>
      <c r="G10" s="67"/>
      <c r="H10" s="65"/>
      <c r="I10" s="66"/>
      <c r="J10" s="66"/>
      <c r="K10" s="66"/>
      <c r="L10" s="66"/>
      <c r="M10" s="66"/>
      <c r="N10" s="66"/>
      <c r="O10" s="66"/>
      <c r="P10" s="66"/>
      <c r="Q10" s="67"/>
    </row>
    <row r="11" spans="1:17">
      <c r="A11" s="54" t="s">
        <v>158</v>
      </c>
      <c r="B11" s="76"/>
      <c r="C11" s="65"/>
      <c r="D11" s="66"/>
      <c r="E11" s="66"/>
      <c r="F11" s="66"/>
      <c r="G11" s="67"/>
      <c r="H11" s="65"/>
      <c r="I11" s="66"/>
      <c r="J11" s="66"/>
      <c r="K11" s="66"/>
      <c r="L11" s="66"/>
      <c r="M11" s="66"/>
      <c r="N11" s="66"/>
      <c r="O11" s="66"/>
      <c r="P11" s="66"/>
      <c r="Q11" s="67"/>
    </row>
    <row r="12" spans="1:17">
      <c r="A12" s="54" t="s">
        <v>159</v>
      </c>
      <c r="B12" s="76"/>
      <c r="C12" s="65"/>
      <c r="D12" s="66"/>
      <c r="E12" s="66"/>
      <c r="F12" s="66"/>
      <c r="G12" s="67"/>
      <c r="H12" s="65"/>
      <c r="I12" s="66"/>
      <c r="J12" s="66"/>
      <c r="K12" s="66"/>
      <c r="L12" s="66"/>
      <c r="M12" s="66"/>
      <c r="N12" s="66"/>
      <c r="O12" s="66"/>
      <c r="P12" s="66"/>
      <c r="Q12" s="67"/>
    </row>
    <row r="13" spans="1:17">
      <c r="A13" s="54" t="s">
        <v>160</v>
      </c>
      <c r="B13" s="76"/>
      <c r="C13" s="65"/>
      <c r="D13" s="66"/>
      <c r="E13" s="66"/>
      <c r="F13" s="66"/>
      <c r="G13" s="67"/>
      <c r="H13" s="65"/>
      <c r="I13" s="66"/>
      <c r="J13" s="66"/>
      <c r="K13" s="66"/>
      <c r="L13" s="66"/>
      <c r="M13" s="66"/>
      <c r="N13" s="66"/>
      <c r="O13" s="66"/>
      <c r="P13" s="66"/>
      <c r="Q13" s="67"/>
    </row>
    <row r="14" spans="1:17">
      <c r="A14" s="54" t="s">
        <v>161</v>
      </c>
      <c r="B14" s="76"/>
      <c r="C14" s="65"/>
      <c r="D14" s="66"/>
      <c r="E14" s="66"/>
      <c r="F14" s="66"/>
      <c r="G14" s="67"/>
      <c r="H14" s="65"/>
      <c r="I14" s="66"/>
      <c r="J14" s="66"/>
      <c r="K14" s="66"/>
      <c r="L14" s="66"/>
      <c r="M14" s="66"/>
      <c r="N14" s="66"/>
      <c r="O14" s="66"/>
      <c r="P14" s="66"/>
      <c r="Q14" s="67"/>
    </row>
    <row r="15" spans="1:17">
      <c r="A15" s="54" t="s">
        <v>162</v>
      </c>
      <c r="B15" s="76"/>
      <c r="C15" s="65"/>
      <c r="D15" s="66"/>
      <c r="E15" s="66"/>
      <c r="F15" s="66">
        <v>2</v>
      </c>
      <c r="G15" s="67"/>
      <c r="H15" s="65"/>
      <c r="I15" s="66"/>
      <c r="J15" s="66"/>
      <c r="K15" s="66"/>
      <c r="L15" s="66"/>
      <c r="M15" s="66"/>
      <c r="N15" s="66"/>
      <c r="O15" s="66"/>
      <c r="P15" s="66"/>
      <c r="Q15" s="67"/>
    </row>
    <row r="16" spans="1:17">
      <c r="A16" s="54" t="s">
        <v>163</v>
      </c>
      <c r="B16" s="76"/>
      <c r="C16" s="65"/>
      <c r="D16" s="66"/>
      <c r="E16" s="66"/>
      <c r="F16" s="66"/>
      <c r="G16" s="67"/>
      <c r="H16" s="65"/>
      <c r="I16" s="66"/>
      <c r="J16" s="66"/>
      <c r="K16" s="66"/>
      <c r="L16" s="66"/>
      <c r="M16" s="66"/>
      <c r="N16" s="66"/>
      <c r="O16" s="66"/>
      <c r="P16" s="66"/>
      <c r="Q16" s="67"/>
    </row>
    <row r="17" spans="1:17">
      <c r="A17" s="54" t="s">
        <v>164</v>
      </c>
      <c r="B17" s="76"/>
      <c r="C17" s="65"/>
      <c r="D17" s="66"/>
      <c r="E17" s="66"/>
      <c r="F17" s="66"/>
      <c r="G17" s="67"/>
      <c r="H17" s="65"/>
      <c r="I17" s="66"/>
      <c r="J17" s="66"/>
      <c r="K17" s="66"/>
      <c r="L17" s="66"/>
      <c r="M17" s="66"/>
      <c r="N17" s="66"/>
      <c r="O17" s="66"/>
      <c r="P17" s="66"/>
      <c r="Q17" s="67"/>
    </row>
    <row r="18" spans="1:17">
      <c r="A18" s="54" t="s">
        <v>165</v>
      </c>
      <c r="B18" s="76"/>
      <c r="C18" s="65"/>
      <c r="D18" s="66"/>
      <c r="E18" s="66"/>
      <c r="F18" s="66"/>
      <c r="G18" s="67"/>
      <c r="H18" s="65"/>
      <c r="I18" s="66"/>
      <c r="J18" s="66"/>
      <c r="K18" s="66"/>
      <c r="L18" s="66"/>
      <c r="M18" s="66"/>
      <c r="N18" s="66"/>
      <c r="O18" s="66"/>
      <c r="P18" s="66"/>
      <c r="Q18" s="67"/>
    </row>
    <row r="19" spans="1:17">
      <c r="A19" s="54" t="s">
        <v>166</v>
      </c>
      <c r="B19" s="76"/>
      <c r="C19" s="65"/>
      <c r="D19" s="66"/>
      <c r="E19" s="66"/>
      <c r="F19" s="66"/>
      <c r="G19" s="67"/>
      <c r="H19" s="65"/>
      <c r="I19" s="66"/>
      <c r="J19" s="66"/>
      <c r="K19" s="66"/>
      <c r="L19" s="66"/>
      <c r="M19" s="66"/>
      <c r="N19" s="66"/>
      <c r="O19" s="66"/>
      <c r="P19" s="66"/>
      <c r="Q19" s="67"/>
    </row>
    <row r="20" spans="1:17">
      <c r="A20" s="54" t="s">
        <v>167</v>
      </c>
      <c r="B20" s="76"/>
      <c r="C20" s="65"/>
      <c r="D20" s="66"/>
      <c r="E20" s="66"/>
      <c r="F20" s="66"/>
      <c r="G20" s="67"/>
      <c r="H20" s="65"/>
      <c r="I20" s="66"/>
      <c r="J20" s="66"/>
      <c r="K20" s="66"/>
      <c r="L20" s="66"/>
      <c r="M20" s="66"/>
      <c r="N20" s="66"/>
      <c r="O20" s="66"/>
      <c r="P20" s="66"/>
      <c r="Q20" s="67"/>
    </row>
    <row r="21" spans="1:17">
      <c r="A21" s="54" t="s">
        <v>168</v>
      </c>
      <c r="B21" s="76"/>
      <c r="C21" s="65"/>
      <c r="D21" s="66"/>
      <c r="E21" s="66"/>
      <c r="F21" s="66"/>
      <c r="G21" s="67"/>
      <c r="H21" s="65"/>
      <c r="I21" s="66"/>
      <c r="J21" s="66"/>
      <c r="K21" s="66"/>
      <c r="L21" s="66"/>
      <c r="M21" s="66"/>
      <c r="N21" s="66"/>
      <c r="O21" s="66"/>
      <c r="P21" s="66"/>
      <c r="Q21" s="67"/>
    </row>
    <row r="22" spans="1:17">
      <c r="A22" s="54" t="s">
        <v>169</v>
      </c>
      <c r="B22" s="76"/>
      <c r="C22" s="65"/>
      <c r="D22" s="66"/>
      <c r="E22" s="66"/>
      <c r="F22" s="66"/>
      <c r="G22" s="67"/>
      <c r="H22" s="65"/>
      <c r="I22" s="66"/>
      <c r="J22" s="66"/>
      <c r="K22" s="66"/>
      <c r="L22" s="66"/>
      <c r="M22" s="66"/>
      <c r="N22" s="66"/>
      <c r="O22" s="66"/>
      <c r="P22" s="66"/>
      <c r="Q22" s="67"/>
    </row>
    <row r="23" spans="1:17">
      <c r="A23" s="54" t="s">
        <v>170</v>
      </c>
      <c r="B23" s="76"/>
      <c r="C23" s="65"/>
      <c r="D23" s="66"/>
      <c r="E23" s="66"/>
      <c r="F23" s="66"/>
      <c r="G23" s="67"/>
      <c r="H23" s="65"/>
      <c r="I23" s="66"/>
      <c r="J23" s="66"/>
      <c r="K23" s="66"/>
      <c r="L23" s="66"/>
      <c r="M23" s="66"/>
      <c r="N23" s="66"/>
      <c r="O23" s="66"/>
      <c r="P23" s="66"/>
      <c r="Q23" s="67"/>
    </row>
    <row r="24" spans="1:17">
      <c r="A24" s="54" t="s">
        <v>171</v>
      </c>
      <c r="B24" s="76"/>
      <c r="C24" s="65"/>
      <c r="D24" s="66"/>
      <c r="E24" s="66"/>
      <c r="F24" s="66"/>
      <c r="G24" s="67"/>
      <c r="H24" s="65"/>
      <c r="I24" s="66"/>
      <c r="J24" s="66"/>
      <c r="K24" s="66"/>
      <c r="L24" s="66"/>
      <c r="M24" s="66"/>
      <c r="N24" s="66"/>
      <c r="O24" s="66"/>
      <c r="P24" s="66"/>
      <c r="Q24" s="67"/>
    </row>
    <row r="25" spans="1:17">
      <c r="A25" s="54" t="s">
        <v>172</v>
      </c>
      <c r="B25" s="76"/>
      <c r="C25" s="65"/>
      <c r="D25" s="66"/>
      <c r="E25" s="66"/>
      <c r="F25" s="66"/>
      <c r="G25" s="67"/>
      <c r="H25" s="65"/>
      <c r="I25" s="66"/>
      <c r="J25" s="66"/>
      <c r="K25" s="66"/>
      <c r="L25" s="66"/>
      <c r="M25" s="66"/>
      <c r="N25" s="66"/>
      <c r="O25" s="66"/>
      <c r="P25" s="66"/>
      <c r="Q25" s="67"/>
    </row>
    <row r="26" spans="1:17">
      <c r="A26" s="54" t="s">
        <v>173</v>
      </c>
      <c r="B26" s="76"/>
      <c r="C26" s="65"/>
      <c r="D26" s="66"/>
      <c r="E26" s="66"/>
      <c r="F26" s="66"/>
      <c r="G26" s="67"/>
      <c r="H26" s="65"/>
      <c r="I26" s="66"/>
      <c r="J26" s="66"/>
      <c r="K26" s="66"/>
      <c r="L26" s="66"/>
      <c r="M26" s="66"/>
      <c r="N26" s="66"/>
      <c r="O26" s="66"/>
      <c r="P26" s="66"/>
      <c r="Q26" s="67"/>
    </row>
    <row r="27" spans="1:17">
      <c r="A27" s="54" t="s">
        <v>174</v>
      </c>
      <c r="B27" s="76"/>
      <c r="C27" s="65"/>
      <c r="D27" s="66"/>
      <c r="E27" s="66"/>
      <c r="F27" s="66"/>
      <c r="G27" s="67"/>
      <c r="H27" s="65"/>
      <c r="I27" s="66"/>
      <c r="J27" s="66"/>
      <c r="K27" s="66"/>
      <c r="L27" s="66"/>
      <c r="M27" s="66"/>
      <c r="N27" s="66"/>
      <c r="O27" s="66"/>
      <c r="P27" s="66"/>
      <c r="Q27" s="67"/>
    </row>
    <row r="28" spans="1:17">
      <c r="A28" s="54" t="s">
        <v>175</v>
      </c>
      <c r="B28" s="76"/>
      <c r="C28" s="65"/>
      <c r="D28" s="66"/>
      <c r="E28" s="66"/>
      <c r="F28" s="66"/>
      <c r="G28" s="67"/>
      <c r="H28" s="65"/>
      <c r="I28" s="66"/>
      <c r="J28" s="66"/>
      <c r="K28" s="66"/>
      <c r="L28" s="66"/>
      <c r="M28" s="66"/>
      <c r="N28" s="66"/>
      <c r="O28" s="66"/>
      <c r="P28" s="66"/>
      <c r="Q28" s="67"/>
    </row>
    <row r="29" spans="1:17">
      <c r="A29" s="54" t="s">
        <v>176</v>
      </c>
      <c r="B29" s="76"/>
      <c r="C29" s="65"/>
      <c r="D29" s="66"/>
      <c r="E29" s="66"/>
      <c r="F29" s="66"/>
      <c r="G29" s="67"/>
      <c r="H29" s="65"/>
      <c r="I29" s="66"/>
      <c r="J29" s="66"/>
      <c r="K29" s="66"/>
      <c r="L29" s="66"/>
      <c r="M29" s="66"/>
      <c r="N29" s="66"/>
      <c r="O29" s="66"/>
      <c r="P29" s="66"/>
      <c r="Q29" s="67"/>
    </row>
    <row r="30" spans="1:17">
      <c r="A30" s="54" t="s">
        <v>177</v>
      </c>
      <c r="B30" s="76"/>
      <c r="C30" s="65"/>
      <c r="D30" s="66"/>
      <c r="E30" s="66"/>
      <c r="F30" s="66"/>
      <c r="G30" s="67"/>
      <c r="H30" s="65"/>
      <c r="I30" s="66"/>
      <c r="J30" s="66"/>
      <c r="K30" s="66"/>
      <c r="L30" s="66"/>
      <c r="M30" s="66"/>
      <c r="N30" s="66"/>
      <c r="O30" s="66"/>
      <c r="P30" s="66"/>
      <c r="Q30" s="67"/>
    </row>
    <row r="31" spans="1:17">
      <c r="A31" s="54" t="s">
        <v>178</v>
      </c>
      <c r="B31" s="76"/>
      <c r="C31" s="65"/>
      <c r="D31" s="66"/>
      <c r="E31" s="66"/>
      <c r="F31" s="66"/>
      <c r="G31" s="67"/>
      <c r="H31" s="65"/>
      <c r="I31" s="66"/>
      <c r="J31" s="66"/>
      <c r="K31" s="66"/>
      <c r="L31" s="66"/>
      <c r="M31" s="66"/>
      <c r="N31" s="66"/>
      <c r="O31" s="66"/>
      <c r="P31" s="66"/>
      <c r="Q31" s="67"/>
    </row>
    <row r="32" spans="1:17">
      <c r="A32" s="54" t="s">
        <v>179</v>
      </c>
      <c r="B32" s="76"/>
      <c r="C32" s="65"/>
      <c r="D32" s="66"/>
      <c r="E32" s="66"/>
      <c r="F32" s="66"/>
      <c r="G32" s="67"/>
      <c r="H32" s="65"/>
      <c r="I32" s="66"/>
      <c r="J32" s="66"/>
      <c r="K32" s="66"/>
      <c r="L32" s="66"/>
      <c r="M32" s="66"/>
      <c r="N32" s="66"/>
      <c r="O32" s="66"/>
      <c r="P32" s="66"/>
      <c r="Q32" s="67"/>
    </row>
    <row r="33" spans="1:17">
      <c r="A33" s="54" t="s">
        <v>180</v>
      </c>
      <c r="B33" s="76"/>
      <c r="C33" s="65"/>
      <c r="D33" s="66"/>
      <c r="E33" s="66"/>
      <c r="F33" s="66"/>
      <c r="G33" s="67"/>
      <c r="H33" s="65"/>
      <c r="I33" s="66"/>
      <c r="J33" s="66"/>
      <c r="K33" s="66"/>
      <c r="L33" s="66"/>
      <c r="M33" s="66"/>
      <c r="N33" s="66"/>
      <c r="O33" s="66"/>
      <c r="P33" s="66"/>
      <c r="Q33" s="67"/>
    </row>
    <row r="34" spans="1:17">
      <c r="A34" s="54" t="s">
        <v>181</v>
      </c>
      <c r="B34" s="76"/>
      <c r="C34" s="65"/>
      <c r="D34" s="66"/>
      <c r="E34" s="66"/>
      <c r="F34" s="66"/>
      <c r="G34" s="67"/>
      <c r="H34" s="65"/>
      <c r="I34" s="66"/>
      <c r="J34" s="66"/>
      <c r="K34" s="66"/>
      <c r="L34" s="66"/>
      <c r="M34" s="66"/>
      <c r="N34" s="66"/>
      <c r="O34" s="66"/>
      <c r="P34" s="66"/>
      <c r="Q34" s="67"/>
    </row>
    <row r="35" spans="1:17">
      <c r="A35" s="54" t="s">
        <v>182</v>
      </c>
      <c r="B35" s="76"/>
      <c r="C35" s="65"/>
      <c r="D35" s="66"/>
      <c r="E35" s="66"/>
      <c r="F35" s="66"/>
      <c r="G35" s="67"/>
      <c r="H35" s="65"/>
      <c r="I35" s="66"/>
      <c r="J35" s="66"/>
      <c r="K35" s="66"/>
      <c r="L35" s="66"/>
      <c r="M35" s="66"/>
      <c r="N35" s="66"/>
      <c r="O35" s="66"/>
      <c r="P35" s="66"/>
      <c r="Q35" s="67"/>
    </row>
    <row r="36" spans="1:17">
      <c r="A36" s="54" t="s">
        <v>183</v>
      </c>
      <c r="B36" s="76"/>
      <c r="C36" s="65"/>
      <c r="D36" s="66"/>
      <c r="E36" s="66"/>
      <c r="F36" s="66"/>
      <c r="G36" s="67"/>
      <c r="H36" s="65"/>
      <c r="I36" s="66"/>
      <c r="J36" s="66"/>
      <c r="K36" s="66"/>
      <c r="L36" s="66"/>
      <c r="M36" s="66"/>
      <c r="N36" s="66"/>
      <c r="O36" s="66"/>
      <c r="P36" s="66"/>
      <c r="Q36" s="67"/>
    </row>
    <row r="37" spans="1:17">
      <c r="A37" s="54" t="s">
        <v>184</v>
      </c>
      <c r="B37" s="76"/>
      <c r="C37" s="65"/>
      <c r="D37" s="66"/>
      <c r="E37" s="66"/>
      <c r="F37" s="66"/>
      <c r="G37" s="67"/>
      <c r="H37" s="65"/>
      <c r="I37" s="66"/>
      <c r="J37" s="66"/>
      <c r="K37" s="66"/>
      <c r="L37" s="66"/>
      <c r="M37" s="66"/>
      <c r="N37" s="66"/>
      <c r="O37" s="66"/>
      <c r="P37" s="66"/>
      <c r="Q37" s="67"/>
    </row>
    <row r="38" spans="1:17">
      <c r="A38" s="54" t="s">
        <v>185</v>
      </c>
      <c r="B38" s="76"/>
      <c r="C38" s="65"/>
      <c r="D38" s="66"/>
      <c r="E38" s="66"/>
      <c r="F38" s="66"/>
      <c r="G38" s="67"/>
      <c r="H38" s="65"/>
      <c r="I38" s="66"/>
      <c r="J38" s="66"/>
      <c r="K38" s="66"/>
      <c r="L38" s="66"/>
      <c r="M38" s="66"/>
      <c r="N38" s="66"/>
      <c r="O38" s="66"/>
      <c r="P38" s="66"/>
      <c r="Q38" s="67"/>
    </row>
    <row r="39" spans="1:17">
      <c r="A39" s="54" t="s">
        <v>186</v>
      </c>
      <c r="B39" s="76"/>
      <c r="C39" s="65"/>
      <c r="D39" s="66"/>
      <c r="E39" s="66"/>
      <c r="F39" s="66"/>
      <c r="G39" s="67"/>
      <c r="H39" s="65"/>
      <c r="I39" s="66"/>
      <c r="J39" s="66"/>
      <c r="K39" s="66"/>
      <c r="L39" s="66"/>
      <c r="M39" s="66"/>
      <c r="N39" s="66"/>
      <c r="O39" s="66"/>
      <c r="P39" s="66"/>
      <c r="Q39" s="67"/>
    </row>
    <row r="40" spans="1:17">
      <c r="A40" s="54" t="s">
        <v>187</v>
      </c>
      <c r="B40" s="76"/>
      <c r="C40" s="65"/>
      <c r="D40" s="66"/>
      <c r="E40" s="66"/>
      <c r="F40" s="66"/>
      <c r="G40" s="67"/>
      <c r="H40" s="65"/>
      <c r="I40" s="66"/>
      <c r="J40" s="66"/>
      <c r="K40" s="66"/>
      <c r="L40" s="66"/>
      <c r="M40" s="66"/>
      <c r="N40" s="66"/>
      <c r="O40" s="66"/>
      <c r="P40" s="66"/>
      <c r="Q40" s="67"/>
    </row>
    <row r="41" spans="1:17">
      <c r="A41" s="54" t="s">
        <v>188</v>
      </c>
      <c r="B41" s="76"/>
      <c r="C41" s="65"/>
      <c r="D41" s="66"/>
      <c r="E41" s="66"/>
      <c r="F41" s="66"/>
      <c r="G41" s="67"/>
      <c r="H41" s="65"/>
      <c r="I41" s="66"/>
      <c r="J41" s="66"/>
      <c r="K41" s="66"/>
      <c r="L41" s="66"/>
      <c r="M41" s="66"/>
      <c r="N41" s="66"/>
      <c r="O41" s="66"/>
      <c r="P41" s="66"/>
      <c r="Q41" s="67"/>
    </row>
    <row r="42" spans="1:17">
      <c r="A42" s="54" t="s">
        <v>189</v>
      </c>
      <c r="B42" s="76"/>
      <c r="C42" s="65"/>
      <c r="D42" s="66"/>
      <c r="E42" s="66"/>
      <c r="F42" s="66"/>
      <c r="G42" s="67"/>
      <c r="H42" s="65"/>
      <c r="I42" s="66"/>
      <c r="J42" s="66"/>
      <c r="K42" s="66"/>
      <c r="L42" s="66"/>
      <c r="M42" s="66"/>
      <c r="N42" s="66"/>
      <c r="O42" s="66"/>
      <c r="P42" s="66"/>
      <c r="Q42" s="67"/>
    </row>
    <row r="43" spans="1:17">
      <c r="A43" s="54" t="s">
        <v>190</v>
      </c>
      <c r="B43" s="76"/>
      <c r="C43" s="65"/>
      <c r="D43" s="66"/>
      <c r="E43" s="66"/>
      <c r="F43" s="66"/>
      <c r="G43" s="67"/>
      <c r="H43" s="65"/>
      <c r="I43" s="66"/>
      <c r="J43" s="66"/>
      <c r="K43" s="66"/>
      <c r="L43" s="66"/>
      <c r="M43" s="66"/>
      <c r="N43" s="66"/>
      <c r="O43" s="66"/>
      <c r="P43" s="66"/>
      <c r="Q43" s="67"/>
    </row>
    <row r="44" spans="1:17">
      <c r="A44" s="54" t="s">
        <v>191</v>
      </c>
      <c r="B44" s="76"/>
      <c r="C44" s="65"/>
      <c r="D44" s="66"/>
      <c r="E44" s="66"/>
      <c r="F44" s="66"/>
      <c r="G44" s="67"/>
      <c r="H44" s="65"/>
      <c r="I44" s="66"/>
      <c r="J44" s="66"/>
      <c r="K44" s="66"/>
      <c r="L44" s="66"/>
      <c r="M44" s="66"/>
      <c r="N44" s="66"/>
      <c r="O44" s="66"/>
      <c r="P44" s="66"/>
      <c r="Q44" s="67"/>
    </row>
    <row r="45" spans="1:17">
      <c r="A45" s="54" t="s">
        <v>192</v>
      </c>
      <c r="B45" s="76"/>
      <c r="C45" s="65"/>
      <c r="D45" s="66"/>
      <c r="E45" s="66"/>
      <c r="F45" s="66"/>
      <c r="G45" s="67"/>
      <c r="H45" s="65"/>
      <c r="I45" s="66"/>
      <c r="J45" s="66"/>
      <c r="K45" s="66"/>
      <c r="L45" s="66"/>
      <c r="M45" s="66"/>
      <c r="N45" s="66"/>
      <c r="O45" s="66"/>
      <c r="P45" s="66"/>
      <c r="Q45" s="67"/>
    </row>
    <row r="46" spans="1:17">
      <c r="A46" s="54" t="s">
        <v>193</v>
      </c>
      <c r="B46" s="76"/>
      <c r="C46" s="65"/>
      <c r="D46" s="66"/>
      <c r="E46" s="66"/>
      <c r="F46" s="66"/>
      <c r="G46" s="67"/>
      <c r="H46" s="65"/>
      <c r="I46" s="66"/>
      <c r="J46" s="66"/>
      <c r="K46" s="66"/>
      <c r="L46" s="66"/>
      <c r="M46" s="66"/>
      <c r="N46" s="66"/>
      <c r="O46" s="66"/>
      <c r="P46" s="66"/>
      <c r="Q46" s="67"/>
    </row>
    <row r="47" spans="1:17">
      <c r="A47" s="54" t="s">
        <v>194</v>
      </c>
      <c r="B47" s="76"/>
      <c r="C47" s="65"/>
      <c r="D47" s="66"/>
      <c r="E47" s="66"/>
      <c r="F47" s="66"/>
      <c r="G47" s="67"/>
      <c r="H47" s="65"/>
      <c r="I47" s="66"/>
      <c r="J47" s="66"/>
      <c r="K47" s="66"/>
      <c r="L47" s="66"/>
      <c r="M47" s="66"/>
      <c r="N47" s="66"/>
      <c r="O47" s="66"/>
      <c r="P47" s="66"/>
      <c r="Q47" s="67"/>
    </row>
    <row r="48" spans="1:17">
      <c r="A48" s="54" t="s">
        <v>195</v>
      </c>
      <c r="B48" s="76"/>
      <c r="C48" s="65"/>
      <c r="D48" s="66"/>
      <c r="E48" s="66"/>
      <c r="F48" s="66"/>
      <c r="G48" s="67"/>
      <c r="H48" s="65"/>
      <c r="I48" s="66"/>
      <c r="J48" s="66"/>
      <c r="K48" s="66"/>
      <c r="L48" s="66"/>
      <c r="M48" s="66"/>
      <c r="N48" s="66"/>
      <c r="O48" s="66"/>
      <c r="P48" s="66"/>
      <c r="Q48" s="67"/>
    </row>
    <row r="49" spans="1:17">
      <c r="A49" s="54" t="s">
        <v>196</v>
      </c>
      <c r="B49" s="76"/>
      <c r="C49" s="65"/>
      <c r="D49" s="66"/>
      <c r="E49" s="66"/>
      <c r="F49" s="66"/>
      <c r="G49" s="67"/>
      <c r="H49" s="65"/>
      <c r="I49" s="66"/>
      <c r="J49" s="66"/>
      <c r="K49" s="66"/>
      <c r="L49" s="66"/>
      <c r="M49" s="66"/>
      <c r="N49" s="66"/>
      <c r="O49" s="66"/>
      <c r="P49" s="66"/>
      <c r="Q49" s="67"/>
    </row>
    <row r="50" spans="1:17">
      <c r="A50" s="54" t="s">
        <v>197</v>
      </c>
      <c r="B50" s="76"/>
      <c r="C50" s="65"/>
      <c r="D50" s="66"/>
      <c r="E50" s="66"/>
      <c r="F50" s="66"/>
      <c r="G50" s="67"/>
      <c r="H50" s="65"/>
      <c r="I50" s="66"/>
      <c r="J50" s="66"/>
      <c r="K50" s="66"/>
      <c r="L50" s="66"/>
      <c r="M50" s="66"/>
      <c r="N50" s="66"/>
      <c r="O50" s="66"/>
      <c r="P50" s="66"/>
      <c r="Q50" s="67"/>
    </row>
    <row r="51" spans="1:17" ht="21" thickBot="1">
      <c r="A51" s="55" t="s">
        <v>198</v>
      </c>
      <c r="B51" s="77"/>
      <c r="C51" s="68"/>
      <c r="D51" s="69"/>
      <c r="E51" s="69"/>
      <c r="F51" s="69"/>
      <c r="G51" s="70"/>
      <c r="H51" s="68"/>
      <c r="I51" s="69"/>
      <c r="J51" s="69"/>
      <c r="K51" s="69"/>
      <c r="L51" s="69"/>
      <c r="M51" s="69"/>
      <c r="N51" s="69"/>
      <c r="O51" s="69"/>
      <c r="P51" s="69"/>
      <c r="Q51" s="70"/>
    </row>
  </sheetData>
  <sheetProtection algorithmName="SHA-512" hashValue="t+2I7wsyhs34V/wgocOpicVN2Vdamk7gdsWRq6ukEwFy1Img2FYyfB2mfvPiB2GMQraDQpZ5kQ1gaCnWH9kCnA==" saltValue="9nTyaUsPo9GjidkqJA6VYw==" spinCount="100000" sheet="1" scenarios="1" formatColumns="0" formatRows="0"/>
  <phoneticPr fontId="1"/>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9E54602F-33B2-B44E-87CB-AA0B901296EF}">
          <x14:formula1>
            <xm:f>リスト!$D$2:$D$4</xm:f>
          </x14:formula1>
          <xm:sqref>C2:C51</xm:sqref>
        </x14:dataValidation>
        <x14:dataValidation type="list" allowBlank="1" showInputMessage="1" showErrorMessage="1" xr:uid="{EE10FC63-6250-2448-A8DE-AAB6194EFC8D}">
          <x14:formula1>
            <xm:f>リスト!$F$2:$F$5</xm:f>
          </x14:formula1>
          <xm:sqref>D2:E51</xm:sqref>
        </x14:dataValidation>
        <x14:dataValidation type="list" allowBlank="1" showInputMessage="1" showErrorMessage="1" xr:uid="{627F0F07-31F1-AE49-924F-3B8573E0884E}">
          <x14:formula1>
            <xm:f>リスト!$H$2:$H$9</xm:f>
          </x14:formula1>
          <xm:sqref>G2:G51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90440-F9A6-B449-8B8E-D7E2881394A3}">
  <dimension ref="A1:F5"/>
  <sheetViews>
    <sheetView zoomScaleNormal="100" workbookViewId="0">
      <selection sqref="A1:B1048576"/>
    </sheetView>
  </sheetViews>
  <sheetFormatPr baseColWidth="10" defaultRowHeight="20"/>
  <cols>
    <col min="1" max="1" width="11.7109375" customWidth="1"/>
    <col min="2" max="6" width="10.85546875" customWidth="1"/>
  </cols>
  <sheetData>
    <row r="1" spans="1:6" ht="21" thickBot="1">
      <c r="A1" s="23"/>
      <c r="B1" s="51" t="s">
        <v>287</v>
      </c>
      <c r="C1" s="36" t="s">
        <v>288</v>
      </c>
      <c r="D1" s="36" t="s">
        <v>290</v>
      </c>
      <c r="E1" s="36" t="s">
        <v>289</v>
      </c>
      <c r="F1" s="37" t="s">
        <v>291</v>
      </c>
    </row>
    <row r="2" spans="1:6">
      <c r="A2" s="53" t="s">
        <v>213</v>
      </c>
      <c r="B2" s="12">
        <f>SUMIFS(別表2_科目リスト!F2:F51,別表2_科目リスト!C2:C51,"必修科目",別表2_科目リスト!D2:D51,"講義")</f>
        <v>0</v>
      </c>
      <c r="C2" s="8">
        <f>SUMIFS(別表2_科目リスト!F2:F51,別表2_科目リスト!C2:C51,"必修科目",別表2_科目リスト!D2:D51,"演習")</f>
        <v>0</v>
      </c>
      <c r="D2" s="8">
        <f>SUMIFS(別表2_科目リスト!F2:F51,別表2_科目リスト!C2:C51,"必修科目",別表2_科目リスト!D2:D51,"実習")</f>
        <v>0</v>
      </c>
      <c r="E2" s="8">
        <f>SUMIFS(別表2_科目リスト!F2:F51,別表2_科目リスト!C2:C51,"必修科目",別表2_科目リスト!D2:D51,"実技")</f>
        <v>0</v>
      </c>
      <c r="F2" s="42">
        <f>SUM(B2:E2)</f>
        <v>0</v>
      </c>
    </row>
    <row r="3" spans="1:6">
      <c r="A3" s="54" t="s">
        <v>214</v>
      </c>
      <c r="B3" s="13">
        <f>SUMIFS(別表2_科目リスト!F2:F51,別表2_科目リスト!C2:C51,"選択必修科目",別表2_科目リスト!D2:D51,"講義")</f>
        <v>0</v>
      </c>
      <c r="C3" s="6">
        <f>SUMIFS(別表2_科目リスト!F2:F51,別表2_科目リスト!C2:C51,"選択必修科目",別表2_科目リスト!D2:D51,"演習")</f>
        <v>0</v>
      </c>
      <c r="D3" s="6">
        <f>SUMIFS(別表2_科目リスト!F2:F51,別表2_科目リスト!C2:C51,"選択必修科目",別表2_科目リスト!D2:D51,"実習")</f>
        <v>0</v>
      </c>
      <c r="E3" s="6">
        <f>SUMIFS(別表2_科目リスト!F2:F51,別表2_科目リスト!C2:C51,"選択必修科目",別表2_科目リスト!D2:D51,"実技")</f>
        <v>0</v>
      </c>
      <c r="F3" s="43">
        <f t="shared" ref="F3:F5" si="0">SUM(B3:E3)</f>
        <v>0</v>
      </c>
    </row>
    <row r="4" spans="1:6">
      <c r="A4" s="54" t="s">
        <v>215</v>
      </c>
      <c r="B4" s="13">
        <f>SUMIFS(別表2_科目リスト!F2:F51,別表2_科目リスト!C2:C51,"選択科目",別表2_科目リスト!D2:D51,"講義")</f>
        <v>0</v>
      </c>
      <c r="C4" s="6">
        <f>SUMIFS(別表2_科目リスト!F2:F51,別表2_科目リスト!C2:C51,"選択科目",別表2_科目リスト!D2:D51,"演習")</f>
        <v>0</v>
      </c>
      <c r="D4" s="6">
        <f>SUMIFS(別表2_科目リスト!F2:F51,別表2_科目リスト!C2:C51,"選択科目",別表2_科目リスト!D2:D51,"実習")</f>
        <v>0</v>
      </c>
      <c r="E4" s="6">
        <f>SUMIFS(別表2_科目リスト!F2:F51,別表2_科目リスト!C2:C51,"選択科目",別表2_科目リスト!D2:D51,"実技")</f>
        <v>0</v>
      </c>
      <c r="F4" s="43">
        <f t="shared" si="0"/>
        <v>0</v>
      </c>
    </row>
    <row r="5" spans="1:6" ht="21" thickBot="1">
      <c r="A5" s="55" t="s">
        <v>291</v>
      </c>
      <c r="B5" s="14">
        <f>SUM(B2:B4)</f>
        <v>0</v>
      </c>
      <c r="C5" s="9">
        <f t="shared" ref="C5:E5" si="1">SUM(C2:C4)</f>
        <v>0</v>
      </c>
      <c r="D5" s="9">
        <f t="shared" si="1"/>
        <v>0</v>
      </c>
      <c r="E5" s="9">
        <f t="shared" si="1"/>
        <v>0</v>
      </c>
      <c r="F5" s="44">
        <f t="shared" si="0"/>
        <v>0</v>
      </c>
    </row>
  </sheetData>
  <sheetProtection algorithmName="SHA-512" hashValue="Mp1uC7/P9OnXcq+wlUbzae3dXijHigiGL34s0cCgwYbKol4KPVYlaNxFAJMeeHHAjip8Lm80G78C7ul6jYk6PQ==" saltValue="8LGLqWIOTHb24YYBr2oZaA==" spinCount="100000" sheet="1" objects="1" scenarios="1"/>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59620-AC03-B149-8619-51EF7EA09AA2}">
  <dimension ref="A1:EV110"/>
  <sheetViews>
    <sheetView zoomScale="90" zoomScaleNormal="90" workbookViewId="0">
      <pane xSplit="7" ySplit="5" topLeftCell="H6" activePane="bottomRight" state="frozen"/>
      <selection pane="topRight" activeCell="G1" sqref="G1"/>
      <selection pane="bottomLeft" activeCell="A3" sqref="A3"/>
      <selection pane="bottomRight" activeCell="H1" sqref="H1"/>
    </sheetView>
  </sheetViews>
  <sheetFormatPr baseColWidth="10" defaultColWidth="11.140625" defaultRowHeight="20"/>
  <cols>
    <col min="1" max="1" width="34.42578125" customWidth="1"/>
    <col min="3" max="3" width="49.42578125" customWidth="1"/>
    <col min="4" max="4" width="2.5703125" customWidth="1"/>
    <col min="5" max="7" width="6.28515625" customWidth="1"/>
    <col min="8" max="8" width="11.140625" customWidth="1"/>
  </cols>
  <sheetData>
    <row r="1" spans="1:152" s="11" customFormat="1" ht="43" customHeight="1" thickBot="1">
      <c r="A1" s="116" t="s">
        <v>280</v>
      </c>
      <c r="B1" s="117"/>
      <c r="C1" s="117"/>
      <c r="D1" s="104"/>
      <c r="E1" s="45" t="s">
        <v>209</v>
      </c>
      <c r="F1" s="46" t="s">
        <v>210</v>
      </c>
      <c r="G1" s="47" t="s">
        <v>211</v>
      </c>
      <c r="H1" s="48">
        <f>別表2_科目リスト!$B2</f>
        <v>0</v>
      </c>
      <c r="I1" s="49">
        <f>別表2_科目リスト!$B3</f>
        <v>0</v>
      </c>
      <c r="J1" s="49">
        <f>別表2_科目リスト!$B4</f>
        <v>0</v>
      </c>
      <c r="K1" s="49">
        <f>別表2_科目リスト!$B5</f>
        <v>0</v>
      </c>
      <c r="L1" s="49">
        <f>別表2_科目リスト!$B6</f>
        <v>0</v>
      </c>
      <c r="M1" s="49">
        <f>別表2_科目リスト!$B7</f>
        <v>0</v>
      </c>
      <c r="N1" s="49">
        <f>別表2_科目リスト!$B8</f>
        <v>0</v>
      </c>
      <c r="O1" s="49">
        <f>別表2_科目リスト!$B9</f>
        <v>0</v>
      </c>
      <c r="P1" s="49">
        <f>別表2_科目リスト!$B10</f>
        <v>0</v>
      </c>
      <c r="Q1" s="49">
        <f>別表2_科目リスト!$B11</f>
        <v>0</v>
      </c>
      <c r="R1" s="49">
        <f>別表2_科目リスト!$B12</f>
        <v>0</v>
      </c>
      <c r="S1" s="49">
        <f>別表2_科目リスト!$B13</f>
        <v>0</v>
      </c>
      <c r="T1" s="49">
        <f>別表2_科目リスト!$B14</f>
        <v>0</v>
      </c>
      <c r="U1" s="49">
        <f>別表2_科目リスト!$B15</f>
        <v>0</v>
      </c>
      <c r="V1" s="49">
        <f>別表2_科目リスト!$B16</f>
        <v>0</v>
      </c>
      <c r="W1" s="49">
        <f>別表2_科目リスト!$B17</f>
        <v>0</v>
      </c>
      <c r="X1" s="49">
        <f>別表2_科目リスト!$B18</f>
        <v>0</v>
      </c>
      <c r="Y1" s="49">
        <f>別表2_科目リスト!$B19</f>
        <v>0</v>
      </c>
      <c r="Z1" s="49">
        <f>別表2_科目リスト!$B20</f>
        <v>0</v>
      </c>
      <c r="AA1" s="49">
        <f>別表2_科目リスト!$B21</f>
        <v>0</v>
      </c>
      <c r="AB1" s="49">
        <f>別表2_科目リスト!$B22</f>
        <v>0</v>
      </c>
      <c r="AC1" s="49">
        <f>別表2_科目リスト!$B23</f>
        <v>0</v>
      </c>
      <c r="AD1" s="49">
        <f>別表2_科目リスト!$B24</f>
        <v>0</v>
      </c>
      <c r="AE1" s="49">
        <f>別表2_科目リスト!$B25</f>
        <v>0</v>
      </c>
      <c r="AF1" s="49">
        <f>別表2_科目リスト!$B26</f>
        <v>0</v>
      </c>
      <c r="AG1" s="49">
        <f>別表2_科目リスト!$B27</f>
        <v>0</v>
      </c>
      <c r="AH1" s="49">
        <f>別表2_科目リスト!$B28</f>
        <v>0</v>
      </c>
      <c r="AI1" s="49">
        <f>別表2_科目リスト!$B29</f>
        <v>0</v>
      </c>
      <c r="AJ1" s="49">
        <f>別表2_科目リスト!$B30</f>
        <v>0</v>
      </c>
      <c r="AK1" s="49">
        <f>別表2_科目リスト!$B31</f>
        <v>0</v>
      </c>
      <c r="AL1" s="49">
        <f>別表2_科目リスト!$B32</f>
        <v>0</v>
      </c>
      <c r="AM1" s="49">
        <f>別表2_科目リスト!$B33</f>
        <v>0</v>
      </c>
      <c r="AN1" s="49">
        <f>別表2_科目リスト!$B34</f>
        <v>0</v>
      </c>
      <c r="AO1" s="49">
        <f>別表2_科目リスト!$B35</f>
        <v>0</v>
      </c>
      <c r="AP1" s="49">
        <f>別表2_科目リスト!$B36</f>
        <v>0</v>
      </c>
      <c r="AQ1" s="49">
        <f>別表2_科目リスト!$B37</f>
        <v>0</v>
      </c>
      <c r="AR1" s="49">
        <f>別表2_科目リスト!$B38</f>
        <v>0</v>
      </c>
      <c r="AS1" s="49">
        <f>別表2_科目リスト!$B39</f>
        <v>0</v>
      </c>
      <c r="AT1" s="49">
        <f>別表2_科目リスト!$B40</f>
        <v>0</v>
      </c>
      <c r="AU1" s="49">
        <f>別表2_科目リスト!$B41</f>
        <v>0</v>
      </c>
      <c r="AV1" s="49">
        <f>別表2_科目リスト!$B42</f>
        <v>0</v>
      </c>
      <c r="AW1" s="49">
        <f>別表2_科目リスト!$B43</f>
        <v>0</v>
      </c>
      <c r="AX1" s="49">
        <f>別表2_科目リスト!$B44</f>
        <v>0</v>
      </c>
      <c r="AY1" s="49">
        <f>別表2_科目リスト!$B45</f>
        <v>0</v>
      </c>
      <c r="AZ1" s="49">
        <f>別表2_科目リスト!$B46</f>
        <v>0</v>
      </c>
      <c r="BA1" s="92">
        <f>別表2_科目リスト!$B47</f>
        <v>0</v>
      </c>
      <c r="BB1" s="92">
        <f>別表2_科目リスト!$B48</f>
        <v>0</v>
      </c>
      <c r="BC1" s="49">
        <f>別表2_科目リスト!$B49</f>
        <v>0</v>
      </c>
      <c r="BD1" s="48">
        <f>別表2_科目リスト!$B50</f>
        <v>0</v>
      </c>
      <c r="BE1" s="50">
        <f>別表2_科目リスト!$B51</f>
        <v>0</v>
      </c>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row>
    <row r="2" spans="1:152" ht="43" customHeight="1" thickBot="1">
      <c r="A2" s="79" t="s">
        <v>277</v>
      </c>
      <c r="B2" s="80"/>
      <c r="C2" s="80"/>
      <c r="D2" s="80"/>
      <c r="E2" s="35">
        <f>SUM(E6:E110)</f>
        <v>0</v>
      </c>
      <c r="F2" s="36">
        <f>SUM(F6:F110)</f>
        <v>0</v>
      </c>
      <c r="G2" s="37">
        <f>SUM(G6:G110)</f>
        <v>0</v>
      </c>
      <c r="H2" s="48">
        <f>COUNTA(H6:H110)</f>
        <v>0</v>
      </c>
      <c r="I2" s="48">
        <f t="shared" ref="I2:BA2" si="0">COUNTA(I6:I110)</f>
        <v>0</v>
      </c>
      <c r="J2" s="48">
        <f t="shared" si="0"/>
        <v>0</v>
      </c>
      <c r="K2" s="48">
        <f t="shared" si="0"/>
        <v>0</v>
      </c>
      <c r="L2" s="48">
        <f t="shared" si="0"/>
        <v>0</v>
      </c>
      <c r="M2" s="48">
        <f t="shared" si="0"/>
        <v>0</v>
      </c>
      <c r="N2" s="48">
        <f t="shared" si="0"/>
        <v>0</v>
      </c>
      <c r="O2" s="48">
        <f t="shared" si="0"/>
        <v>0</v>
      </c>
      <c r="P2" s="48">
        <f t="shared" si="0"/>
        <v>0</v>
      </c>
      <c r="Q2" s="48">
        <f t="shared" si="0"/>
        <v>0</v>
      </c>
      <c r="R2" s="48">
        <f t="shared" si="0"/>
        <v>0</v>
      </c>
      <c r="S2" s="48">
        <f t="shared" si="0"/>
        <v>0</v>
      </c>
      <c r="T2" s="48">
        <f t="shared" si="0"/>
        <v>0</v>
      </c>
      <c r="U2" s="48">
        <f t="shared" si="0"/>
        <v>0</v>
      </c>
      <c r="V2" s="48">
        <f t="shared" si="0"/>
        <v>0</v>
      </c>
      <c r="W2" s="48">
        <f t="shared" si="0"/>
        <v>0</v>
      </c>
      <c r="X2" s="48">
        <f t="shared" si="0"/>
        <v>0</v>
      </c>
      <c r="Y2" s="48">
        <f t="shared" si="0"/>
        <v>0</v>
      </c>
      <c r="Z2" s="48">
        <f t="shared" si="0"/>
        <v>0</v>
      </c>
      <c r="AA2" s="48">
        <f t="shared" si="0"/>
        <v>0</v>
      </c>
      <c r="AB2" s="48">
        <f t="shared" si="0"/>
        <v>0</v>
      </c>
      <c r="AC2" s="48">
        <f t="shared" si="0"/>
        <v>0</v>
      </c>
      <c r="AD2" s="48">
        <f t="shared" si="0"/>
        <v>0</v>
      </c>
      <c r="AE2" s="48">
        <f t="shared" si="0"/>
        <v>0</v>
      </c>
      <c r="AF2" s="48">
        <f t="shared" si="0"/>
        <v>0</v>
      </c>
      <c r="AG2" s="48">
        <f t="shared" si="0"/>
        <v>0</v>
      </c>
      <c r="AH2" s="48">
        <f t="shared" si="0"/>
        <v>0</v>
      </c>
      <c r="AI2" s="48">
        <f t="shared" si="0"/>
        <v>0</v>
      </c>
      <c r="AJ2" s="48">
        <f t="shared" si="0"/>
        <v>0</v>
      </c>
      <c r="AK2" s="48">
        <f t="shared" si="0"/>
        <v>0</v>
      </c>
      <c r="AL2" s="48">
        <f t="shared" si="0"/>
        <v>0</v>
      </c>
      <c r="AM2" s="48">
        <f t="shared" si="0"/>
        <v>0</v>
      </c>
      <c r="AN2" s="48">
        <f t="shared" si="0"/>
        <v>0</v>
      </c>
      <c r="AO2" s="48">
        <f t="shared" si="0"/>
        <v>0</v>
      </c>
      <c r="AP2" s="48">
        <f t="shared" si="0"/>
        <v>0</v>
      </c>
      <c r="AQ2" s="48">
        <f t="shared" si="0"/>
        <v>0</v>
      </c>
      <c r="AR2" s="48">
        <f t="shared" si="0"/>
        <v>0</v>
      </c>
      <c r="AS2" s="48">
        <f t="shared" si="0"/>
        <v>0</v>
      </c>
      <c r="AT2" s="48">
        <f t="shared" si="0"/>
        <v>0</v>
      </c>
      <c r="AU2" s="48">
        <f t="shared" si="0"/>
        <v>0</v>
      </c>
      <c r="AV2" s="48">
        <f t="shared" si="0"/>
        <v>0</v>
      </c>
      <c r="AW2" s="48">
        <f t="shared" si="0"/>
        <v>0</v>
      </c>
      <c r="AX2" s="48">
        <f t="shared" si="0"/>
        <v>0</v>
      </c>
      <c r="AY2" s="48">
        <f t="shared" si="0"/>
        <v>0</v>
      </c>
      <c r="AZ2" s="48">
        <f t="shared" si="0"/>
        <v>0</v>
      </c>
      <c r="BA2" s="93">
        <f t="shared" si="0"/>
        <v>0</v>
      </c>
      <c r="BB2" s="92">
        <f t="shared" ref="BB2:BE2" si="1">COUNTA(BB6:BB110)</f>
        <v>0</v>
      </c>
      <c r="BC2" s="49">
        <f t="shared" si="1"/>
        <v>0</v>
      </c>
      <c r="BD2" s="48">
        <f t="shared" si="1"/>
        <v>0</v>
      </c>
      <c r="BE2" s="50">
        <f t="shared" si="1"/>
        <v>0</v>
      </c>
    </row>
    <row r="3" spans="1:152" ht="43" customHeight="1" thickBot="1">
      <c r="A3" s="79" t="s">
        <v>276</v>
      </c>
      <c r="B3" s="80"/>
      <c r="C3" s="80"/>
      <c r="E3" s="82">
        <f>SUM(E6:E110)</f>
        <v>0</v>
      </c>
      <c r="F3" s="83"/>
      <c r="G3" s="84"/>
      <c r="H3" s="48">
        <f>COUNTIF(H6:H110,"◎")</f>
        <v>0</v>
      </c>
      <c r="I3" s="48">
        <f t="shared" ref="I3:BA3" si="2">COUNTIF(I6:I110,"◎")</f>
        <v>0</v>
      </c>
      <c r="J3" s="48">
        <f t="shared" si="2"/>
        <v>0</v>
      </c>
      <c r="K3" s="48">
        <f t="shared" si="2"/>
        <v>0</v>
      </c>
      <c r="L3" s="48">
        <f t="shared" si="2"/>
        <v>0</v>
      </c>
      <c r="M3" s="48">
        <f t="shared" si="2"/>
        <v>0</v>
      </c>
      <c r="N3" s="48">
        <f t="shared" si="2"/>
        <v>0</v>
      </c>
      <c r="O3" s="48">
        <f t="shared" si="2"/>
        <v>0</v>
      </c>
      <c r="P3" s="48">
        <f t="shared" si="2"/>
        <v>0</v>
      </c>
      <c r="Q3" s="48">
        <f t="shared" si="2"/>
        <v>0</v>
      </c>
      <c r="R3" s="48">
        <f t="shared" si="2"/>
        <v>0</v>
      </c>
      <c r="S3" s="48">
        <f t="shared" si="2"/>
        <v>0</v>
      </c>
      <c r="T3" s="48">
        <f t="shared" si="2"/>
        <v>0</v>
      </c>
      <c r="U3" s="48">
        <f t="shared" si="2"/>
        <v>0</v>
      </c>
      <c r="V3" s="48">
        <f t="shared" si="2"/>
        <v>0</v>
      </c>
      <c r="W3" s="48">
        <f t="shared" si="2"/>
        <v>0</v>
      </c>
      <c r="X3" s="48">
        <f t="shared" si="2"/>
        <v>0</v>
      </c>
      <c r="Y3" s="48">
        <f t="shared" si="2"/>
        <v>0</v>
      </c>
      <c r="Z3" s="48">
        <f t="shared" si="2"/>
        <v>0</v>
      </c>
      <c r="AA3" s="48">
        <f t="shared" si="2"/>
        <v>0</v>
      </c>
      <c r="AB3" s="48">
        <f t="shared" si="2"/>
        <v>0</v>
      </c>
      <c r="AC3" s="48">
        <f t="shared" si="2"/>
        <v>0</v>
      </c>
      <c r="AD3" s="48">
        <f t="shared" si="2"/>
        <v>0</v>
      </c>
      <c r="AE3" s="48">
        <f t="shared" si="2"/>
        <v>0</v>
      </c>
      <c r="AF3" s="48">
        <f t="shared" si="2"/>
        <v>0</v>
      </c>
      <c r="AG3" s="48">
        <f t="shared" si="2"/>
        <v>0</v>
      </c>
      <c r="AH3" s="48">
        <f t="shared" si="2"/>
        <v>0</v>
      </c>
      <c r="AI3" s="48">
        <f t="shared" si="2"/>
        <v>0</v>
      </c>
      <c r="AJ3" s="48">
        <f t="shared" si="2"/>
        <v>0</v>
      </c>
      <c r="AK3" s="48">
        <f t="shared" si="2"/>
        <v>0</v>
      </c>
      <c r="AL3" s="48">
        <f t="shared" si="2"/>
        <v>0</v>
      </c>
      <c r="AM3" s="48">
        <f t="shared" si="2"/>
        <v>0</v>
      </c>
      <c r="AN3" s="48">
        <f t="shared" si="2"/>
        <v>0</v>
      </c>
      <c r="AO3" s="48">
        <f t="shared" si="2"/>
        <v>0</v>
      </c>
      <c r="AP3" s="48">
        <f t="shared" si="2"/>
        <v>0</v>
      </c>
      <c r="AQ3" s="48">
        <f t="shared" si="2"/>
        <v>0</v>
      </c>
      <c r="AR3" s="48">
        <f t="shared" si="2"/>
        <v>0</v>
      </c>
      <c r="AS3" s="48">
        <f t="shared" si="2"/>
        <v>0</v>
      </c>
      <c r="AT3" s="48">
        <f t="shared" si="2"/>
        <v>0</v>
      </c>
      <c r="AU3" s="48">
        <f t="shared" si="2"/>
        <v>0</v>
      </c>
      <c r="AV3" s="48">
        <f t="shared" si="2"/>
        <v>0</v>
      </c>
      <c r="AW3" s="48">
        <f t="shared" si="2"/>
        <v>0</v>
      </c>
      <c r="AX3" s="48">
        <f t="shared" si="2"/>
        <v>0</v>
      </c>
      <c r="AY3" s="48">
        <f t="shared" si="2"/>
        <v>0</v>
      </c>
      <c r="AZ3" s="48">
        <f t="shared" si="2"/>
        <v>0</v>
      </c>
      <c r="BA3" s="93">
        <f t="shared" si="2"/>
        <v>0</v>
      </c>
      <c r="BB3" s="92">
        <f t="shared" ref="BB3:BE3" si="3">COUNTIF(BB6:BB110,"◎")</f>
        <v>0</v>
      </c>
      <c r="BC3" s="49">
        <f t="shared" si="3"/>
        <v>0</v>
      </c>
      <c r="BD3" s="48">
        <f t="shared" si="3"/>
        <v>0</v>
      </c>
      <c r="BE3" s="50">
        <f t="shared" si="3"/>
        <v>0</v>
      </c>
    </row>
    <row r="4" spans="1:152" ht="43" customHeight="1" thickBot="1">
      <c r="A4" s="79" t="s">
        <v>278</v>
      </c>
      <c r="B4" s="80"/>
      <c r="C4" s="80"/>
      <c r="D4" s="80"/>
      <c r="E4" s="35"/>
      <c r="F4" s="36">
        <f>SUM(F6:F110)</f>
        <v>0</v>
      </c>
      <c r="G4" s="37"/>
      <c r="H4" s="48">
        <f>COUNTIF(H6:H110,"○")</f>
        <v>0</v>
      </c>
      <c r="I4" s="48">
        <f t="shared" ref="I4:BA4" si="4">COUNTIF(I6:I110,"○")</f>
        <v>0</v>
      </c>
      <c r="J4" s="48">
        <f t="shared" si="4"/>
        <v>0</v>
      </c>
      <c r="K4" s="48">
        <f t="shared" si="4"/>
        <v>0</v>
      </c>
      <c r="L4" s="48">
        <f t="shared" si="4"/>
        <v>0</v>
      </c>
      <c r="M4" s="48">
        <f t="shared" si="4"/>
        <v>0</v>
      </c>
      <c r="N4" s="48">
        <f t="shared" si="4"/>
        <v>0</v>
      </c>
      <c r="O4" s="48">
        <f t="shared" si="4"/>
        <v>0</v>
      </c>
      <c r="P4" s="48">
        <f t="shared" si="4"/>
        <v>0</v>
      </c>
      <c r="Q4" s="48">
        <f t="shared" si="4"/>
        <v>0</v>
      </c>
      <c r="R4" s="48">
        <f t="shared" si="4"/>
        <v>0</v>
      </c>
      <c r="S4" s="48">
        <f t="shared" si="4"/>
        <v>0</v>
      </c>
      <c r="T4" s="48">
        <f t="shared" si="4"/>
        <v>0</v>
      </c>
      <c r="U4" s="48">
        <f t="shared" si="4"/>
        <v>0</v>
      </c>
      <c r="V4" s="48">
        <f t="shared" si="4"/>
        <v>0</v>
      </c>
      <c r="W4" s="48">
        <f t="shared" si="4"/>
        <v>0</v>
      </c>
      <c r="X4" s="48">
        <f t="shared" si="4"/>
        <v>0</v>
      </c>
      <c r="Y4" s="48">
        <f t="shared" si="4"/>
        <v>0</v>
      </c>
      <c r="Z4" s="48">
        <f t="shared" si="4"/>
        <v>0</v>
      </c>
      <c r="AA4" s="48">
        <f t="shared" si="4"/>
        <v>0</v>
      </c>
      <c r="AB4" s="48">
        <f t="shared" si="4"/>
        <v>0</v>
      </c>
      <c r="AC4" s="48">
        <f t="shared" si="4"/>
        <v>0</v>
      </c>
      <c r="AD4" s="48">
        <f t="shared" si="4"/>
        <v>0</v>
      </c>
      <c r="AE4" s="48">
        <f t="shared" si="4"/>
        <v>0</v>
      </c>
      <c r="AF4" s="48">
        <f t="shared" si="4"/>
        <v>0</v>
      </c>
      <c r="AG4" s="48">
        <f t="shared" si="4"/>
        <v>0</v>
      </c>
      <c r="AH4" s="48">
        <f t="shared" si="4"/>
        <v>0</v>
      </c>
      <c r="AI4" s="48">
        <f t="shared" si="4"/>
        <v>0</v>
      </c>
      <c r="AJ4" s="48">
        <f t="shared" si="4"/>
        <v>0</v>
      </c>
      <c r="AK4" s="48">
        <f t="shared" si="4"/>
        <v>0</v>
      </c>
      <c r="AL4" s="48">
        <f t="shared" si="4"/>
        <v>0</v>
      </c>
      <c r="AM4" s="48">
        <f t="shared" si="4"/>
        <v>0</v>
      </c>
      <c r="AN4" s="48">
        <f t="shared" si="4"/>
        <v>0</v>
      </c>
      <c r="AO4" s="48">
        <f t="shared" si="4"/>
        <v>0</v>
      </c>
      <c r="AP4" s="48">
        <f t="shared" si="4"/>
        <v>0</v>
      </c>
      <c r="AQ4" s="48">
        <f t="shared" si="4"/>
        <v>0</v>
      </c>
      <c r="AR4" s="48">
        <f t="shared" si="4"/>
        <v>0</v>
      </c>
      <c r="AS4" s="48">
        <f t="shared" si="4"/>
        <v>0</v>
      </c>
      <c r="AT4" s="48">
        <f t="shared" si="4"/>
        <v>0</v>
      </c>
      <c r="AU4" s="48">
        <f t="shared" si="4"/>
        <v>0</v>
      </c>
      <c r="AV4" s="48">
        <f t="shared" si="4"/>
        <v>0</v>
      </c>
      <c r="AW4" s="48">
        <f t="shared" si="4"/>
        <v>0</v>
      </c>
      <c r="AX4" s="48">
        <f t="shared" si="4"/>
        <v>0</v>
      </c>
      <c r="AY4" s="48">
        <f t="shared" si="4"/>
        <v>0</v>
      </c>
      <c r="AZ4" s="48">
        <f t="shared" si="4"/>
        <v>0</v>
      </c>
      <c r="BA4" s="93">
        <f t="shared" si="4"/>
        <v>0</v>
      </c>
      <c r="BB4" s="92">
        <f t="shared" ref="BB4:BE4" si="5">COUNTIF(BB6:BB110,"○")</f>
        <v>0</v>
      </c>
      <c r="BC4" s="49">
        <f t="shared" si="5"/>
        <v>0</v>
      </c>
      <c r="BD4" s="48">
        <f t="shared" si="5"/>
        <v>0</v>
      </c>
      <c r="BE4" s="50">
        <f t="shared" si="5"/>
        <v>0</v>
      </c>
    </row>
    <row r="5" spans="1:152" ht="43" customHeight="1" thickBot="1">
      <c r="A5" s="116" t="s">
        <v>279</v>
      </c>
      <c r="B5" s="117"/>
      <c r="C5" s="117"/>
      <c r="D5" s="10"/>
      <c r="E5" s="85"/>
      <c r="F5" s="86"/>
      <c r="G5" s="87">
        <f>SUM(G6:G110)</f>
        <v>0</v>
      </c>
      <c r="H5" s="52">
        <f>COUNTIF(H6:H110,"△")</f>
        <v>0</v>
      </c>
      <c r="I5" s="52">
        <f t="shared" ref="I5:BA5" si="6">COUNTIF(I6:I110,"△")</f>
        <v>0</v>
      </c>
      <c r="J5" s="52">
        <f t="shared" si="6"/>
        <v>0</v>
      </c>
      <c r="K5" s="52">
        <f t="shared" si="6"/>
        <v>0</v>
      </c>
      <c r="L5" s="52">
        <f t="shared" si="6"/>
        <v>0</v>
      </c>
      <c r="M5" s="52">
        <f t="shared" si="6"/>
        <v>0</v>
      </c>
      <c r="N5" s="52">
        <f t="shared" si="6"/>
        <v>0</v>
      </c>
      <c r="O5" s="52">
        <f t="shared" si="6"/>
        <v>0</v>
      </c>
      <c r="P5" s="52">
        <f t="shared" si="6"/>
        <v>0</v>
      </c>
      <c r="Q5" s="52">
        <f t="shared" si="6"/>
        <v>0</v>
      </c>
      <c r="R5" s="52">
        <f t="shared" si="6"/>
        <v>0</v>
      </c>
      <c r="S5" s="52">
        <f t="shared" si="6"/>
        <v>0</v>
      </c>
      <c r="T5" s="52">
        <f t="shared" si="6"/>
        <v>0</v>
      </c>
      <c r="U5" s="52">
        <f t="shared" si="6"/>
        <v>0</v>
      </c>
      <c r="V5" s="52">
        <f t="shared" si="6"/>
        <v>0</v>
      </c>
      <c r="W5" s="52">
        <f t="shared" si="6"/>
        <v>0</v>
      </c>
      <c r="X5" s="52">
        <f t="shared" si="6"/>
        <v>0</v>
      </c>
      <c r="Y5" s="52">
        <f t="shared" si="6"/>
        <v>0</v>
      </c>
      <c r="Z5" s="52">
        <f t="shared" si="6"/>
        <v>0</v>
      </c>
      <c r="AA5" s="52">
        <f t="shared" si="6"/>
        <v>0</v>
      </c>
      <c r="AB5" s="52">
        <f t="shared" si="6"/>
        <v>0</v>
      </c>
      <c r="AC5" s="52">
        <f t="shared" si="6"/>
        <v>0</v>
      </c>
      <c r="AD5" s="52">
        <f t="shared" si="6"/>
        <v>0</v>
      </c>
      <c r="AE5" s="52">
        <f t="shared" si="6"/>
        <v>0</v>
      </c>
      <c r="AF5" s="52">
        <f t="shared" si="6"/>
        <v>0</v>
      </c>
      <c r="AG5" s="52">
        <f t="shared" si="6"/>
        <v>0</v>
      </c>
      <c r="AH5" s="52">
        <f t="shared" si="6"/>
        <v>0</v>
      </c>
      <c r="AI5" s="52">
        <f t="shared" si="6"/>
        <v>0</v>
      </c>
      <c r="AJ5" s="52">
        <f t="shared" si="6"/>
        <v>0</v>
      </c>
      <c r="AK5" s="52">
        <f t="shared" si="6"/>
        <v>0</v>
      </c>
      <c r="AL5" s="52">
        <f t="shared" si="6"/>
        <v>0</v>
      </c>
      <c r="AM5" s="52">
        <f t="shared" si="6"/>
        <v>0</v>
      </c>
      <c r="AN5" s="52">
        <f t="shared" si="6"/>
        <v>0</v>
      </c>
      <c r="AO5" s="52">
        <f t="shared" si="6"/>
        <v>0</v>
      </c>
      <c r="AP5" s="52">
        <f t="shared" si="6"/>
        <v>0</v>
      </c>
      <c r="AQ5" s="52">
        <f t="shared" si="6"/>
        <v>0</v>
      </c>
      <c r="AR5" s="52">
        <f t="shared" si="6"/>
        <v>0</v>
      </c>
      <c r="AS5" s="52">
        <f t="shared" si="6"/>
        <v>0</v>
      </c>
      <c r="AT5" s="52">
        <f t="shared" si="6"/>
        <v>0</v>
      </c>
      <c r="AU5" s="52">
        <f t="shared" si="6"/>
        <v>0</v>
      </c>
      <c r="AV5" s="52">
        <f t="shared" si="6"/>
        <v>0</v>
      </c>
      <c r="AW5" s="52">
        <f t="shared" si="6"/>
        <v>0</v>
      </c>
      <c r="AX5" s="52">
        <f t="shared" si="6"/>
        <v>0</v>
      </c>
      <c r="AY5" s="52">
        <f t="shared" si="6"/>
        <v>0</v>
      </c>
      <c r="AZ5" s="52">
        <f t="shared" si="6"/>
        <v>0</v>
      </c>
      <c r="BA5" s="94">
        <f t="shared" si="6"/>
        <v>0</v>
      </c>
      <c r="BB5" s="101">
        <f t="shared" ref="BB5:BE5" si="7">COUNTIF(BB6:BB110,"△")</f>
        <v>0</v>
      </c>
      <c r="BC5" s="100">
        <f t="shared" si="7"/>
        <v>0</v>
      </c>
      <c r="BD5" s="52">
        <f t="shared" si="7"/>
        <v>0</v>
      </c>
      <c r="BE5" s="103">
        <f t="shared" si="7"/>
        <v>0</v>
      </c>
    </row>
    <row r="6" spans="1:152" ht="24" customHeight="1">
      <c r="A6" s="118" t="s">
        <v>0</v>
      </c>
      <c r="B6" s="3" t="s">
        <v>1</v>
      </c>
      <c r="C6" s="26" t="s">
        <v>2</v>
      </c>
      <c r="D6" s="105" t="str">
        <f>IF(AND(E6=0,F6=0,G6=0),"未","")</f>
        <v>未</v>
      </c>
      <c r="E6" s="33">
        <f>COUNTIF(H6:BA6,"◎")</f>
        <v>0</v>
      </c>
      <c r="F6" s="7">
        <f>COUNTIF(H6:BA6,"○")</f>
        <v>0</v>
      </c>
      <c r="G6" s="19">
        <f>COUNTIF(H6:BA6,"△")</f>
        <v>0</v>
      </c>
      <c r="H6" s="62"/>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95"/>
      <c r="BB6" s="95"/>
      <c r="BC6" s="63"/>
      <c r="BD6" s="62"/>
      <c r="BE6" s="64"/>
    </row>
    <row r="7" spans="1:152" ht="24" customHeight="1">
      <c r="A7" s="114"/>
      <c r="B7" s="1" t="s">
        <v>3</v>
      </c>
      <c r="C7" s="4" t="s">
        <v>4</v>
      </c>
      <c r="D7" s="105" t="str">
        <f t="shared" ref="D7:D70" si="8">IF(AND(E7=0,F7=0,G7=0),"未","")</f>
        <v>未</v>
      </c>
      <c r="E7" s="31">
        <f t="shared" ref="E7:E70" si="9">COUNTIF(H7:BA7,"◎")</f>
        <v>0</v>
      </c>
      <c r="F7" s="2">
        <f t="shared" ref="F7:F70" si="10">COUNTIF(H7:BA7,"○")</f>
        <v>0</v>
      </c>
      <c r="G7" s="17">
        <f t="shared" ref="G7:G70" si="11">COUNTIF(H7:BA7,"△")</f>
        <v>0</v>
      </c>
      <c r="H7" s="65"/>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96"/>
      <c r="BB7" s="96"/>
      <c r="BC7" s="66"/>
      <c r="BD7" s="65"/>
      <c r="BE7" s="67"/>
    </row>
    <row r="8" spans="1:152" ht="24" customHeight="1">
      <c r="A8" s="114"/>
      <c r="B8" s="1" t="s">
        <v>5</v>
      </c>
      <c r="C8" s="4" t="s">
        <v>6</v>
      </c>
      <c r="D8" s="105" t="str">
        <f t="shared" si="8"/>
        <v>未</v>
      </c>
      <c r="E8" s="31">
        <f t="shared" si="9"/>
        <v>0</v>
      </c>
      <c r="F8" s="2">
        <f t="shared" si="10"/>
        <v>0</v>
      </c>
      <c r="G8" s="17">
        <f t="shared" si="11"/>
        <v>0</v>
      </c>
      <c r="H8" s="65"/>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96"/>
      <c r="BB8" s="96"/>
      <c r="BC8" s="66"/>
      <c r="BD8" s="65"/>
      <c r="BE8" s="67"/>
    </row>
    <row r="9" spans="1:152" ht="24" customHeight="1">
      <c r="A9" s="114"/>
      <c r="B9" s="1" t="s">
        <v>7</v>
      </c>
      <c r="C9" s="4" t="s">
        <v>8</v>
      </c>
      <c r="D9" s="105" t="str">
        <f t="shared" si="8"/>
        <v>未</v>
      </c>
      <c r="E9" s="31">
        <f t="shared" si="9"/>
        <v>0</v>
      </c>
      <c r="F9" s="2">
        <f t="shared" si="10"/>
        <v>0</v>
      </c>
      <c r="G9" s="17">
        <f t="shared" si="11"/>
        <v>0</v>
      </c>
      <c r="H9" s="65"/>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96"/>
      <c r="BB9" s="96"/>
      <c r="BC9" s="66"/>
      <c r="BD9" s="65"/>
      <c r="BE9" s="67"/>
    </row>
    <row r="10" spans="1:152" ht="24" customHeight="1">
      <c r="A10" s="114"/>
      <c r="B10" s="1" t="s">
        <v>9</v>
      </c>
      <c r="C10" s="4" t="s">
        <v>10</v>
      </c>
      <c r="D10" s="105" t="str">
        <f t="shared" si="8"/>
        <v>未</v>
      </c>
      <c r="E10" s="31">
        <f t="shared" si="9"/>
        <v>0</v>
      </c>
      <c r="F10" s="2">
        <f t="shared" si="10"/>
        <v>0</v>
      </c>
      <c r="G10" s="17">
        <f t="shared" si="11"/>
        <v>0</v>
      </c>
      <c r="H10" s="65"/>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96"/>
      <c r="BB10" s="96"/>
      <c r="BC10" s="66"/>
      <c r="BD10" s="65"/>
      <c r="BE10" s="67"/>
    </row>
    <row r="11" spans="1:152" ht="24" customHeight="1">
      <c r="A11" s="114"/>
      <c r="B11" s="1" t="s">
        <v>11</v>
      </c>
      <c r="C11" s="4" t="s">
        <v>12</v>
      </c>
      <c r="D11" s="105" t="str">
        <f t="shared" si="8"/>
        <v>未</v>
      </c>
      <c r="E11" s="31">
        <f t="shared" si="9"/>
        <v>0</v>
      </c>
      <c r="F11" s="2">
        <f t="shared" si="10"/>
        <v>0</v>
      </c>
      <c r="G11" s="17">
        <f t="shared" si="11"/>
        <v>0</v>
      </c>
      <c r="H11" s="65"/>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96"/>
      <c r="BB11" s="96"/>
      <c r="BC11" s="66"/>
      <c r="BD11" s="65"/>
      <c r="BE11" s="67"/>
    </row>
    <row r="12" spans="1:152" s="10" customFormat="1" ht="24" customHeight="1" thickBot="1">
      <c r="A12" s="115"/>
      <c r="B12" s="21" t="s">
        <v>13</v>
      </c>
      <c r="C12" s="106" t="s">
        <v>14</v>
      </c>
      <c r="D12" s="107" t="str">
        <f t="shared" si="8"/>
        <v>未</v>
      </c>
      <c r="E12" s="32">
        <f t="shared" si="9"/>
        <v>0</v>
      </c>
      <c r="F12" s="5">
        <f t="shared" si="10"/>
        <v>0</v>
      </c>
      <c r="G12" s="18">
        <f t="shared" si="11"/>
        <v>0</v>
      </c>
      <c r="H12" s="68"/>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97"/>
      <c r="BB12" s="97"/>
      <c r="BC12" s="69"/>
      <c r="BD12" s="68"/>
      <c r="BE12" s="70"/>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row>
    <row r="13" spans="1:152" ht="24" customHeight="1">
      <c r="A13" s="113" t="s">
        <v>15</v>
      </c>
      <c r="B13" s="22" t="s">
        <v>1</v>
      </c>
      <c r="C13" s="24" t="s">
        <v>16</v>
      </c>
      <c r="D13" s="108" t="str">
        <f t="shared" si="8"/>
        <v>未</v>
      </c>
      <c r="E13" s="30">
        <f t="shared" si="9"/>
        <v>0</v>
      </c>
      <c r="F13" s="15">
        <f t="shared" si="10"/>
        <v>0</v>
      </c>
      <c r="G13" s="16">
        <f t="shared" si="11"/>
        <v>0</v>
      </c>
      <c r="H13" s="62"/>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95"/>
      <c r="BB13" s="95"/>
      <c r="BC13" s="63"/>
      <c r="BD13" s="62"/>
      <c r="BE13" s="88"/>
    </row>
    <row r="14" spans="1:152" ht="24" customHeight="1">
      <c r="A14" s="114"/>
      <c r="B14" s="1" t="s">
        <v>17</v>
      </c>
      <c r="C14" s="4" t="s">
        <v>18</v>
      </c>
      <c r="D14" s="109" t="str">
        <f t="shared" si="8"/>
        <v>未</v>
      </c>
      <c r="E14" s="31">
        <f t="shared" si="9"/>
        <v>0</v>
      </c>
      <c r="F14" s="2">
        <f t="shared" si="10"/>
        <v>0</v>
      </c>
      <c r="G14" s="17">
        <f t="shared" si="11"/>
        <v>0</v>
      </c>
      <c r="H14" s="65"/>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96"/>
      <c r="BB14" s="96"/>
      <c r="BC14" s="66"/>
      <c r="BD14" s="65"/>
      <c r="BE14" s="89"/>
    </row>
    <row r="15" spans="1:152" ht="24" customHeight="1">
      <c r="A15" s="114"/>
      <c r="B15" s="1" t="s">
        <v>5</v>
      </c>
      <c r="C15" s="4" t="s">
        <v>19</v>
      </c>
      <c r="D15" s="109" t="str">
        <f t="shared" si="8"/>
        <v>未</v>
      </c>
      <c r="E15" s="31">
        <f t="shared" si="9"/>
        <v>0</v>
      </c>
      <c r="F15" s="2">
        <f t="shared" si="10"/>
        <v>0</v>
      </c>
      <c r="G15" s="17">
        <f t="shared" si="11"/>
        <v>0</v>
      </c>
      <c r="H15" s="65"/>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96"/>
      <c r="BB15" s="96"/>
      <c r="BC15" s="66"/>
      <c r="BD15" s="65"/>
      <c r="BE15" s="89"/>
    </row>
    <row r="16" spans="1:152" ht="24" customHeight="1">
      <c r="A16" s="114"/>
      <c r="B16" s="1" t="s">
        <v>7</v>
      </c>
      <c r="C16" s="4" t="s">
        <v>20</v>
      </c>
      <c r="D16" s="109" t="str">
        <f t="shared" si="8"/>
        <v>未</v>
      </c>
      <c r="E16" s="31">
        <f t="shared" si="9"/>
        <v>0</v>
      </c>
      <c r="F16" s="2">
        <f t="shared" si="10"/>
        <v>0</v>
      </c>
      <c r="G16" s="17">
        <f t="shared" si="11"/>
        <v>0</v>
      </c>
      <c r="H16" s="65"/>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96"/>
      <c r="BB16" s="96"/>
      <c r="BC16" s="66"/>
      <c r="BD16" s="65"/>
      <c r="BE16" s="89"/>
    </row>
    <row r="17" spans="1:152" ht="24" customHeight="1">
      <c r="A17" s="114"/>
      <c r="B17" s="1" t="s">
        <v>9</v>
      </c>
      <c r="C17" s="4" t="s">
        <v>21</v>
      </c>
      <c r="D17" s="109" t="str">
        <f t="shared" si="8"/>
        <v>未</v>
      </c>
      <c r="E17" s="31">
        <f t="shared" si="9"/>
        <v>0</v>
      </c>
      <c r="F17" s="2">
        <f t="shared" si="10"/>
        <v>0</v>
      </c>
      <c r="G17" s="17">
        <f t="shared" si="11"/>
        <v>0</v>
      </c>
      <c r="H17" s="65"/>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96"/>
      <c r="BB17" s="96"/>
      <c r="BC17" s="66"/>
      <c r="BD17" s="65"/>
      <c r="BE17" s="89"/>
    </row>
    <row r="18" spans="1:152" ht="24" customHeight="1">
      <c r="A18" s="114"/>
      <c r="B18" s="1" t="s">
        <v>22</v>
      </c>
      <c r="C18" s="4" t="s">
        <v>23</v>
      </c>
      <c r="D18" s="109" t="str">
        <f t="shared" si="8"/>
        <v>未</v>
      </c>
      <c r="E18" s="31">
        <f t="shared" si="9"/>
        <v>0</v>
      </c>
      <c r="F18" s="2">
        <f t="shared" si="10"/>
        <v>0</v>
      </c>
      <c r="G18" s="17">
        <f t="shared" si="11"/>
        <v>0</v>
      </c>
      <c r="H18" s="65"/>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96"/>
      <c r="BB18" s="96"/>
      <c r="BC18" s="66"/>
      <c r="BD18" s="65"/>
      <c r="BE18" s="89"/>
    </row>
    <row r="19" spans="1:152" ht="24" customHeight="1">
      <c r="A19" s="114"/>
      <c r="B19" s="1" t="s">
        <v>24</v>
      </c>
      <c r="C19" s="4" t="s">
        <v>25</v>
      </c>
      <c r="D19" s="109" t="str">
        <f t="shared" si="8"/>
        <v>未</v>
      </c>
      <c r="E19" s="31">
        <f t="shared" si="9"/>
        <v>0</v>
      </c>
      <c r="F19" s="2">
        <f t="shared" si="10"/>
        <v>0</v>
      </c>
      <c r="G19" s="17">
        <f t="shared" si="11"/>
        <v>0</v>
      </c>
      <c r="H19" s="65"/>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96"/>
      <c r="BB19" s="96"/>
      <c r="BC19" s="66"/>
      <c r="BD19" s="65"/>
      <c r="BE19" s="89"/>
    </row>
    <row r="20" spans="1:152" s="10" customFormat="1" ht="24" customHeight="1" thickBot="1">
      <c r="A20" s="115"/>
      <c r="B20" s="21" t="s">
        <v>26</v>
      </c>
      <c r="C20" s="25" t="s">
        <v>27</v>
      </c>
      <c r="D20" s="110" t="str">
        <f t="shared" si="8"/>
        <v>未</v>
      </c>
      <c r="E20" s="32">
        <f t="shared" si="9"/>
        <v>0</v>
      </c>
      <c r="F20" s="5">
        <f t="shared" si="10"/>
        <v>0</v>
      </c>
      <c r="G20" s="18">
        <f t="shared" si="11"/>
        <v>0</v>
      </c>
      <c r="H20" s="68"/>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97"/>
      <c r="BB20" s="97"/>
      <c r="BC20" s="69"/>
      <c r="BD20" s="68"/>
      <c r="BE20" s="9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row>
    <row r="21" spans="1:152" ht="40">
      <c r="A21" s="113" t="s">
        <v>28</v>
      </c>
      <c r="B21" s="22" t="s">
        <v>1</v>
      </c>
      <c r="C21" s="26" t="s">
        <v>29</v>
      </c>
      <c r="D21" s="105" t="str">
        <f t="shared" si="8"/>
        <v>未</v>
      </c>
      <c r="E21" s="30">
        <f t="shared" si="9"/>
        <v>0</v>
      </c>
      <c r="F21" s="15">
        <f t="shared" si="10"/>
        <v>0</v>
      </c>
      <c r="G21" s="16">
        <f t="shared" si="11"/>
        <v>0</v>
      </c>
      <c r="H21" s="62"/>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95"/>
      <c r="BB21" s="95"/>
      <c r="BC21" s="63"/>
      <c r="BD21" s="62"/>
      <c r="BE21" s="88"/>
    </row>
    <row r="22" spans="1:152" ht="60">
      <c r="A22" s="114"/>
      <c r="B22" s="1" t="s">
        <v>30</v>
      </c>
      <c r="C22" s="4" t="s">
        <v>31</v>
      </c>
      <c r="D22" s="105" t="str">
        <f t="shared" si="8"/>
        <v>未</v>
      </c>
      <c r="E22" s="31">
        <f t="shared" si="9"/>
        <v>0</v>
      </c>
      <c r="F22" s="2">
        <f t="shared" si="10"/>
        <v>0</v>
      </c>
      <c r="G22" s="17">
        <f t="shared" si="11"/>
        <v>0</v>
      </c>
      <c r="H22" s="65"/>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96"/>
      <c r="BB22" s="96"/>
      <c r="BC22" s="66"/>
      <c r="BD22" s="65"/>
      <c r="BE22" s="89"/>
    </row>
    <row r="23" spans="1:152" ht="40">
      <c r="A23" s="114"/>
      <c r="B23" s="1" t="s">
        <v>32</v>
      </c>
      <c r="C23" s="4" t="s">
        <v>33</v>
      </c>
      <c r="D23" s="105" t="str">
        <f t="shared" si="8"/>
        <v>未</v>
      </c>
      <c r="E23" s="31">
        <f t="shared" si="9"/>
        <v>0</v>
      </c>
      <c r="F23" s="2">
        <f t="shared" si="10"/>
        <v>0</v>
      </c>
      <c r="G23" s="17">
        <f t="shared" si="11"/>
        <v>0</v>
      </c>
      <c r="H23" s="65"/>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96"/>
      <c r="BB23" s="96"/>
      <c r="BC23" s="66"/>
      <c r="BD23" s="65"/>
      <c r="BE23" s="89"/>
    </row>
    <row r="24" spans="1:152" ht="40">
      <c r="A24" s="114"/>
      <c r="B24" s="1" t="s">
        <v>34</v>
      </c>
      <c r="C24" s="4" t="s">
        <v>35</v>
      </c>
      <c r="D24" s="105" t="str">
        <f t="shared" si="8"/>
        <v>未</v>
      </c>
      <c r="E24" s="31">
        <f t="shared" si="9"/>
        <v>0</v>
      </c>
      <c r="F24" s="2">
        <f t="shared" si="10"/>
        <v>0</v>
      </c>
      <c r="G24" s="17">
        <f t="shared" si="11"/>
        <v>0</v>
      </c>
      <c r="H24" s="65"/>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96"/>
      <c r="BB24" s="96"/>
      <c r="BC24" s="66"/>
      <c r="BD24" s="65"/>
      <c r="BE24" s="89"/>
    </row>
    <row r="25" spans="1:152" ht="40">
      <c r="A25" s="114"/>
      <c r="B25" s="1" t="s">
        <v>9</v>
      </c>
      <c r="C25" s="4" t="s">
        <v>36</v>
      </c>
      <c r="D25" s="105" t="str">
        <f t="shared" si="8"/>
        <v>未</v>
      </c>
      <c r="E25" s="31">
        <f t="shared" si="9"/>
        <v>0</v>
      </c>
      <c r="F25" s="2">
        <f t="shared" si="10"/>
        <v>0</v>
      </c>
      <c r="G25" s="17">
        <f t="shared" si="11"/>
        <v>0</v>
      </c>
      <c r="H25" s="65"/>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96"/>
      <c r="BB25" s="96"/>
      <c r="BC25" s="66"/>
      <c r="BD25" s="65"/>
      <c r="BE25" s="89"/>
    </row>
    <row r="26" spans="1:152" s="10" customFormat="1" ht="61" thickBot="1">
      <c r="A26" s="115"/>
      <c r="B26" s="21" t="s">
        <v>11</v>
      </c>
      <c r="C26" s="106" t="s">
        <v>37</v>
      </c>
      <c r="D26" s="107" t="str">
        <f t="shared" si="8"/>
        <v>未</v>
      </c>
      <c r="E26" s="32">
        <f t="shared" si="9"/>
        <v>0</v>
      </c>
      <c r="F26" s="5">
        <f t="shared" si="10"/>
        <v>0</v>
      </c>
      <c r="G26" s="18">
        <f t="shared" si="11"/>
        <v>0</v>
      </c>
      <c r="H26" s="68"/>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97"/>
      <c r="BB26" s="97"/>
      <c r="BC26" s="69"/>
      <c r="BD26" s="68"/>
      <c r="BE26" s="90"/>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row>
    <row r="27" spans="1:152">
      <c r="A27" s="113" t="s">
        <v>38</v>
      </c>
      <c r="B27" s="22" t="s">
        <v>1</v>
      </c>
      <c r="C27" s="24" t="s">
        <v>39</v>
      </c>
      <c r="D27" s="108" t="str">
        <f t="shared" si="8"/>
        <v>未</v>
      </c>
      <c r="E27" s="30">
        <f t="shared" si="9"/>
        <v>0</v>
      </c>
      <c r="F27" s="15">
        <f t="shared" si="10"/>
        <v>0</v>
      </c>
      <c r="G27" s="16">
        <f t="shared" si="11"/>
        <v>0</v>
      </c>
      <c r="H27" s="62"/>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95"/>
      <c r="BB27" s="95"/>
      <c r="BC27" s="63"/>
      <c r="BD27" s="62"/>
      <c r="BE27" s="88"/>
    </row>
    <row r="28" spans="1:152" ht="40">
      <c r="A28" s="114"/>
      <c r="B28" s="1" t="s">
        <v>17</v>
      </c>
      <c r="C28" s="4" t="s">
        <v>40</v>
      </c>
      <c r="D28" s="109" t="str">
        <f t="shared" si="8"/>
        <v>未</v>
      </c>
      <c r="E28" s="31">
        <f t="shared" si="9"/>
        <v>0</v>
      </c>
      <c r="F28" s="2">
        <f t="shared" si="10"/>
        <v>0</v>
      </c>
      <c r="G28" s="17">
        <f t="shared" si="11"/>
        <v>0</v>
      </c>
      <c r="H28" s="65"/>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96"/>
      <c r="BB28" s="96"/>
      <c r="BC28" s="66"/>
      <c r="BD28" s="65"/>
      <c r="BE28" s="89"/>
    </row>
    <row r="29" spans="1:152" s="10" customFormat="1" ht="41" thickBot="1">
      <c r="A29" s="115"/>
      <c r="B29" s="21" t="s">
        <v>5</v>
      </c>
      <c r="C29" s="25" t="s">
        <v>41</v>
      </c>
      <c r="D29" s="110" t="str">
        <f t="shared" si="8"/>
        <v>未</v>
      </c>
      <c r="E29" s="32">
        <f t="shared" si="9"/>
        <v>0</v>
      </c>
      <c r="F29" s="5">
        <f t="shared" si="10"/>
        <v>0</v>
      </c>
      <c r="G29" s="18">
        <f t="shared" si="11"/>
        <v>0</v>
      </c>
      <c r="H29" s="68"/>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97"/>
      <c r="BB29" s="97"/>
      <c r="BC29" s="69"/>
      <c r="BD29" s="68"/>
      <c r="BE29" s="90"/>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row>
    <row r="30" spans="1:152" ht="40">
      <c r="A30" s="113" t="s">
        <v>42</v>
      </c>
      <c r="B30" s="22" t="s">
        <v>1</v>
      </c>
      <c r="C30" s="26" t="s">
        <v>43</v>
      </c>
      <c r="D30" s="105" t="str">
        <f t="shared" si="8"/>
        <v>未</v>
      </c>
      <c r="E30" s="30">
        <f t="shared" si="9"/>
        <v>0</v>
      </c>
      <c r="F30" s="15">
        <f t="shared" si="10"/>
        <v>0</v>
      </c>
      <c r="G30" s="16">
        <f t="shared" si="11"/>
        <v>0</v>
      </c>
      <c r="H30" s="62"/>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95"/>
      <c r="BB30" s="95"/>
      <c r="BC30" s="63"/>
      <c r="BD30" s="62"/>
      <c r="BE30" s="88"/>
    </row>
    <row r="31" spans="1:152" ht="40">
      <c r="A31" s="114"/>
      <c r="B31" s="1" t="s">
        <v>30</v>
      </c>
      <c r="C31" s="4" t="s">
        <v>44</v>
      </c>
      <c r="D31" s="105" t="str">
        <f t="shared" si="8"/>
        <v>未</v>
      </c>
      <c r="E31" s="31">
        <f t="shared" si="9"/>
        <v>0</v>
      </c>
      <c r="F31" s="2">
        <f t="shared" si="10"/>
        <v>0</v>
      </c>
      <c r="G31" s="17">
        <f t="shared" si="11"/>
        <v>0</v>
      </c>
      <c r="H31" s="65"/>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96"/>
      <c r="BB31" s="96"/>
      <c r="BC31" s="66"/>
      <c r="BD31" s="65"/>
      <c r="BE31" s="89"/>
    </row>
    <row r="32" spans="1:152" ht="40">
      <c r="A32" s="114"/>
      <c r="B32" s="1" t="s">
        <v>32</v>
      </c>
      <c r="C32" s="4" t="s">
        <v>45</v>
      </c>
      <c r="D32" s="105" t="str">
        <f t="shared" si="8"/>
        <v>未</v>
      </c>
      <c r="E32" s="31">
        <f t="shared" si="9"/>
        <v>0</v>
      </c>
      <c r="F32" s="2">
        <f t="shared" si="10"/>
        <v>0</v>
      </c>
      <c r="G32" s="17">
        <f t="shared" si="11"/>
        <v>0</v>
      </c>
      <c r="H32" s="65"/>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96"/>
      <c r="BB32" s="96"/>
      <c r="BC32" s="66"/>
      <c r="BD32" s="65"/>
      <c r="BE32" s="89"/>
    </row>
    <row r="33" spans="1:152" ht="40">
      <c r="A33" s="114"/>
      <c r="B33" s="1" t="s">
        <v>34</v>
      </c>
      <c r="C33" s="4" t="s">
        <v>46</v>
      </c>
      <c r="D33" s="105" t="str">
        <f t="shared" si="8"/>
        <v>未</v>
      </c>
      <c r="E33" s="31">
        <f t="shared" si="9"/>
        <v>0</v>
      </c>
      <c r="F33" s="2">
        <f t="shared" si="10"/>
        <v>0</v>
      </c>
      <c r="G33" s="17">
        <f t="shared" si="11"/>
        <v>0</v>
      </c>
      <c r="H33" s="65"/>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96"/>
      <c r="BB33" s="96"/>
      <c r="BC33" s="66"/>
      <c r="BD33" s="65"/>
      <c r="BE33" s="89"/>
    </row>
    <row r="34" spans="1:152" s="10" customFormat="1" ht="61" thickBot="1">
      <c r="A34" s="115"/>
      <c r="B34" s="21" t="s">
        <v>47</v>
      </c>
      <c r="C34" s="106" t="s">
        <v>48</v>
      </c>
      <c r="D34" s="107" t="str">
        <f t="shared" si="8"/>
        <v>未</v>
      </c>
      <c r="E34" s="32">
        <f t="shared" si="9"/>
        <v>0</v>
      </c>
      <c r="F34" s="5">
        <f t="shared" si="10"/>
        <v>0</v>
      </c>
      <c r="G34" s="18">
        <f t="shared" si="11"/>
        <v>0</v>
      </c>
      <c r="H34" s="68"/>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97"/>
      <c r="BB34" s="97"/>
      <c r="BC34" s="69"/>
      <c r="BD34" s="68"/>
      <c r="BE34" s="90"/>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row>
    <row r="35" spans="1:152" ht="40">
      <c r="A35" s="113" t="s">
        <v>49</v>
      </c>
      <c r="B35" s="22" t="s">
        <v>1</v>
      </c>
      <c r="C35" s="24" t="s">
        <v>50</v>
      </c>
      <c r="D35" s="108" t="str">
        <f t="shared" si="8"/>
        <v>未</v>
      </c>
      <c r="E35" s="30">
        <f t="shared" si="9"/>
        <v>0</v>
      </c>
      <c r="F35" s="15">
        <f t="shared" si="10"/>
        <v>0</v>
      </c>
      <c r="G35" s="16">
        <f t="shared" si="11"/>
        <v>0</v>
      </c>
      <c r="H35" s="62"/>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95"/>
      <c r="BB35" s="95"/>
      <c r="BC35" s="63"/>
      <c r="BD35" s="62"/>
      <c r="BE35" s="88"/>
    </row>
    <row r="36" spans="1:152" ht="40">
      <c r="A36" s="114"/>
      <c r="B36" s="1" t="s">
        <v>30</v>
      </c>
      <c r="C36" s="4" t="s">
        <v>51</v>
      </c>
      <c r="D36" s="109" t="str">
        <f t="shared" si="8"/>
        <v>未</v>
      </c>
      <c r="E36" s="31">
        <f t="shared" si="9"/>
        <v>0</v>
      </c>
      <c r="F36" s="2">
        <f t="shared" si="10"/>
        <v>0</v>
      </c>
      <c r="G36" s="17">
        <f t="shared" si="11"/>
        <v>0</v>
      </c>
      <c r="H36" s="65"/>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96"/>
      <c r="BB36" s="96"/>
      <c r="BC36" s="66"/>
      <c r="BD36" s="65"/>
      <c r="BE36" s="89"/>
    </row>
    <row r="37" spans="1:152" ht="40">
      <c r="A37" s="114"/>
      <c r="B37" s="1" t="s">
        <v>32</v>
      </c>
      <c r="C37" s="4" t="s">
        <v>52</v>
      </c>
      <c r="D37" s="109" t="str">
        <f t="shared" si="8"/>
        <v>未</v>
      </c>
      <c r="E37" s="31">
        <f t="shared" si="9"/>
        <v>0</v>
      </c>
      <c r="F37" s="2">
        <f t="shared" si="10"/>
        <v>0</v>
      </c>
      <c r="G37" s="17">
        <f t="shared" si="11"/>
        <v>0</v>
      </c>
      <c r="H37" s="65"/>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96"/>
      <c r="BB37" s="96"/>
      <c r="BC37" s="66"/>
      <c r="BD37" s="65"/>
      <c r="BE37" s="89"/>
    </row>
    <row r="38" spans="1:152" ht="40">
      <c r="A38" s="114"/>
      <c r="B38" s="1" t="s">
        <v>34</v>
      </c>
      <c r="C38" s="4" t="s">
        <v>53</v>
      </c>
      <c r="D38" s="109" t="str">
        <f t="shared" si="8"/>
        <v>未</v>
      </c>
      <c r="E38" s="31">
        <f t="shared" si="9"/>
        <v>0</v>
      </c>
      <c r="F38" s="2">
        <f t="shared" si="10"/>
        <v>0</v>
      </c>
      <c r="G38" s="17">
        <f t="shared" si="11"/>
        <v>0</v>
      </c>
      <c r="H38" s="65"/>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96"/>
      <c r="BB38" s="96"/>
      <c r="BC38" s="66"/>
      <c r="BD38" s="65"/>
      <c r="BE38" s="89"/>
    </row>
    <row r="39" spans="1:152" ht="40">
      <c r="A39" s="114"/>
      <c r="B39" s="1" t="s">
        <v>47</v>
      </c>
      <c r="C39" s="4" t="s">
        <v>54</v>
      </c>
      <c r="D39" s="109" t="str">
        <f t="shared" si="8"/>
        <v>未</v>
      </c>
      <c r="E39" s="31">
        <f t="shared" si="9"/>
        <v>0</v>
      </c>
      <c r="F39" s="2">
        <f t="shared" si="10"/>
        <v>0</v>
      </c>
      <c r="G39" s="17">
        <f t="shared" si="11"/>
        <v>0</v>
      </c>
      <c r="H39" s="65"/>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96"/>
      <c r="BB39" s="96"/>
      <c r="BC39" s="66"/>
      <c r="BD39" s="65"/>
      <c r="BE39" s="89"/>
    </row>
    <row r="40" spans="1:152" s="10" customFormat="1" ht="41" thickBot="1">
      <c r="A40" s="115"/>
      <c r="B40" s="21" t="s">
        <v>22</v>
      </c>
      <c r="C40" s="25" t="s">
        <v>55</v>
      </c>
      <c r="D40" s="110" t="str">
        <f t="shared" si="8"/>
        <v>未</v>
      </c>
      <c r="E40" s="32">
        <f t="shared" si="9"/>
        <v>0</v>
      </c>
      <c r="F40" s="5">
        <f t="shared" si="10"/>
        <v>0</v>
      </c>
      <c r="G40" s="18">
        <f t="shared" si="11"/>
        <v>0</v>
      </c>
      <c r="H40" s="68"/>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97"/>
      <c r="BB40" s="97"/>
      <c r="BC40" s="69"/>
      <c r="BD40" s="68"/>
      <c r="BE40" s="9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row>
    <row r="41" spans="1:152" ht="40">
      <c r="A41" s="113" t="s">
        <v>56</v>
      </c>
      <c r="B41" s="22" t="s">
        <v>1</v>
      </c>
      <c r="C41" s="26" t="s">
        <v>57</v>
      </c>
      <c r="D41" s="105" t="str">
        <f t="shared" si="8"/>
        <v>未</v>
      </c>
      <c r="E41" s="30">
        <f t="shared" si="9"/>
        <v>0</v>
      </c>
      <c r="F41" s="15">
        <f t="shared" si="10"/>
        <v>0</v>
      </c>
      <c r="G41" s="16">
        <f t="shared" si="11"/>
        <v>0</v>
      </c>
      <c r="H41" s="62"/>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95"/>
      <c r="BB41" s="95"/>
      <c r="BC41" s="63"/>
      <c r="BD41" s="62"/>
      <c r="BE41" s="88"/>
    </row>
    <row r="42" spans="1:152">
      <c r="A42" s="114"/>
      <c r="B42" s="1" t="s">
        <v>30</v>
      </c>
      <c r="C42" s="4" t="s">
        <v>58</v>
      </c>
      <c r="D42" s="105" t="str">
        <f t="shared" si="8"/>
        <v>未</v>
      </c>
      <c r="E42" s="31">
        <f t="shared" si="9"/>
        <v>0</v>
      </c>
      <c r="F42" s="2">
        <f t="shared" si="10"/>
        <v>0</v>
      </c>
      <c r="G42" s="17">
        <f t="shared" si="11"/>
        <v>0</v>
      </c>
      <c r="H42" s="65"/>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96"/>
      <c r="BB42" s="96"/>
      <c r="BC42" s="66"/>
      <c r="BD42" s="65"/>
      <c r="BE42" s="89"/>
    </row>
    <row r="43" spans="1:152" ht="60">
      <c r="A43" s="114"/>
      <c r="B43" s="1" t="s">
        <v>32</v>
      </c>
      <c r="C43" s="4" t="s">
        <v>59</v>
      </c>
      <c r="D43" s="105" t="str">
        <f t="shared" si="8"/>
        <v>未</v>
      </c>
      <c r="E43" s="31">
        <f t="shared" si="9"/>
        <v>0</v>
      </c>
      <c r="F43" s="2">
        <f t="shared" si="10"/>
        <v>0</v>
      </c>
      <c r="G43" s="17">
        <f t="shared" si="11"/>
        <v>0</v>
      </c>
      <c r="H43" s="65"/>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96"/>
      <c r="BB43" s="96"/>
      <c r="BC43" s="66"/>
      <c r="BD43" s="65"/>
      <c r="BE43" s="89"/>
    </row>
    <row r="44" spans="1:152">
      <c r="A44" s="114"/>
      <c r="B44" s="1" t="s">
        <v>34</v>
      </c>
      <c r="C44" s="4" t="s">
        <v>60</v>
      </c>
      <c r="D44" s="105" t="str">
        <f t="shared" si="8"/>
        <v>未</v>
      </c>
      <c r="E44" s="31">
        <f t="shared" si="9"/>
        <v>0</v>
      </c>
      <c r="F44" s="2">
        <f t="shared" si="10"/>
        <v>0</v>
      </c>
      <c r="G44" s="17">
        <f t="shared" si="11"/>
        <v>0</v>
      </c>
      <c r="H44" s="65"/>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96"/>
      <c r="BB44" s="96"/>
      <c r="BC44" s="66"/>
      <c r="BD44" s="65"/>
      <c r="BE44" s="89"/>
    </row>
    <row r="45" spans="1:152" ht="40">
      <c r="A45" s="114"/>
      <c r="B45" s="1" t="s">
        <v>47</v>
      </c>
      <c r="C45" s="4" t="s">
        <v>61</v>
      </c>
      <c r="D45" s="105" t="str">
        <f t="shared" si="8"/>
        <v>未</v>
      </c>
      <c r="E45" s="31">
        <f t="shared" si="9"/>
        <v>0</v>
      </c>
      <c r="F45" s="2">
        <f t="shared" si="10"/>
        <v>0</v>
      </c>
      <c r="G45" s="17">
        <f t="shared" si="11"/>
        <v>0</v>
      </c>
      <c r="H45" s="65"/>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96"/>
      <c r="BB45" s="96"/>
      <c r="BC45" s="66"/>
      <c r="BD45" s="65"/>
      <c r="BE45" s="89"/>
    </row>
    <row r="46" spans="1:152" ht="80">
      <c r="A46" s="114"/>
      <c r="B46" s="1" t="s">
        <v>22</v>
      </c>
      <c r="C46" s="4" t="s">
        <v>62</v>
      </c>
      <c r="D46" s="105" t="str">
        <f t="shared" si="8"/>
        <v>未</v>
      </c>
      <c r="E46" s="31">
        <f t="shared" si="9"/>
        <v>0</v>
      </c>
      <c r="F46" s="2">
        <f t="shared" si="10"/>
        <v>0</v>
      </c>
      <c r="G46" s="17">
        <f t="shared" si="11"/>
        <v>0</v>
      </c>
      <c r="H46" s="65"/>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96"/>
      <c r="BB46" s="96"/>
      <c r="BC46" s="66"/>
      <c r="BD46" s="65"/>
      <c r="BE46" s="89"/>
    </row>
    <row r="47" spans="1:152" ht="40">
      <c r="A47" s="114"/>
      <c r="B47" s="1" t="s">
        <v>24</v>
      </c>
      <c r="C47" s="4" t="s">
        <v>63</v>
      </c>
      <c r="D47" s="105" t="str">
        <f t="shared" si="8"/>
        <v>未</v>
      </c>
      <c r="E47" s="31">
        <f t="shared" si="9"/>
        <v>0</v>
      </c>
      <c r="F47" s="2">
        <f t="shared" si="10"/>
        <v>0</v>
      </c>
      <c r="G47" s="17">
        <f t="shared" si="11"/>
        <v>0</v>
      </c>
      <c r="H47" s="65"/>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96"/>
      <c r="BB47" s="96"/>
      <c r="BC47" s="66"/>
      <c r="BD47" s="65"/>
      <c r="BE47" s="89"/>
    </row>
    <row r="48" spans="1:152" s="10" customFormat="1" ht="41" thickBot="1">
      <c r="A48" s="115"/>
      <c r="B48" s="21" t="s">
        <v>64</v>
      </c>
      <c r="C48" s="106" t="s">
        <v>65</v>
      </c>
      <c r="D48" s="107" t="str">
        <f t="shared" si="8"/>
        <v>未</v>
      </c>
      <c r="E48" s="32">
        <f t="shared" si="9"/>
        <v>0</v>
      </c>
      <c r="F48" s="5">
        <f t="shared" si="10"/>
        <v>0</v>
      </c>
      <c r="G48" s="18">
        <f t="shared" si="11"/>
        <v>0</v>
      </c>
      <c r="H48" s="68"/>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97"/>
      <c r="BB48" s="97"/>
      <c r="BC48" s="69"/>
      <c r="BD48" s="68"/>
      <c r="BE48" s="90"/>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row>
    <row r="49" spans="1:152" ht="60">
      <c r="A49" s="113" t="s">
        <v>66</v>
      </c>
      <c r="B49" s="22" t="s">
        <v>1</v>
      </c>
      <c r="C49" s="24" t="s">
        <v>67</v>
      </c>
      <c r="D49" s="108" t="str">
        <f t="shared" si="8"/>
        <v>未</v>
      </c>
      <c r="E49" s="30">
        <f t="shared" si="9"/>
        <v>0</v>
      </c>
      <c r="F49" s="15">
        <f t="shared" si="10"/>
        <v>0</v>
      </c>
      <c r="G49" s="16">
        <f t="shared" si="11"/>
        <v>0</v>
      </c>
      <c r="H49" s="62"/>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95"/>
      <c r="BB49" s="95"/>
      <c r="BC49" s="63"/>
      <c r="BD49" s="62"/>
      <c r="BE49" s="88"/>
    </row>
    <row r="50" spans="1:152" s="10" customFormat="1" ht="41" thickBot="1">
      <c r="A50" s="115"/>
      <c r="B50" s="21" t="s">
        <v>17</v>
      </c>
      <c r="C50" s="25" t="s">
        <v>68</v>
      </c>
      <c r="D50" s="110" t="str">
        <f t="shared" si="8"/>
        <v>未</v>
      </c>
      <c r="E50" s="32">
        <f t="shared" si="9"/>
        <v>0</v>
      </c>
      <c r="F50" s="5">
        <f t="shared" si="10"/>
        <v>0</v>
      </c>
      <c r="G50" s="18">
        <f t="shared" si="11"/>
        <v>0</v>
      </c>
      <c r="H50" s="68"/>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97"/>
      <c r="BB50" s="97"/>
      <c r="BC50" s="69"/>
      <c r="BD50" s="68"/>
      <c r="BE50" s="9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row>
    <row r="51" spans="1:152" ht="40">
      <c r="A51" s="113" t="s">
        <v>69</v>
      </c>
      <c r="B51" s="22" t="s">
        <v>1</v>
      </c>
      <c r="C51" s="26" t="s">
        <v>70</v>
      </c>
      <c r="D51" s="105" t="str">
        <f t="shared" si="8"/>
        <v>未</v>
      </c>
      <c r="E51" s="30">
        <f t="shared" si="9"/>
        <v>0</v>
      </c>
      <c r="F51" s="15">
        <f t="shared" si="10"/>
        <v>0</v>
      </c>
      <c r="G51" s="16">
        <f t="shared" si="11"/>
        <v>0</v>
      </c>
      <c r="H51" s="62"/>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95"/>
      <c r="BB51" s="95"/>
      <c r="BC51" s="63"/>
      <c r="BD51" s="62"/>
      <c r="BE51" s="88"/>
    </row>
    <row r="52" spans="1:152" ht="40">
      <c r="A52" s="114"/>
      <c r="B52" s="1" t="s">
        <v>17</v>
      </c>
      <c r="C52" s="4" t="s">
        <v>71</v>
      </c>
      <c r="D52" s="105" t="str">
        <f t="shared" si="8"/>
        <v>未</v>
      </c>
      <c r="E52" s="31">
        <f t="shared" si="9"/>
        <v>0</v>
      </c>
      <c r="F52" s="2">
        <f t="shared" si="10"/>
        <v>0</v>
      </c>
      <c r="G52" s="17">
        <f t="shared" si="11"/>
        <v>0</v>
      </c>
      <c r="H52" s="65"/>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96"/>
      <c r="BB52" s="96"/>
      <c r="BC52" s="66"/>
      <c r="BD52" s="65"/>
      <c r="BE52" s="89"/>
    </row>
    <row r="53" spans="1:152" ht="60">
      <c r="A53" s="114"/>
      <c r="B53" s="1" t="s">
        <v>5</v>
      </c>
      <c r="C53" s="4" t="s">
        <v>72</v>
      </c>
      <c r="D53" s="105" t="str">
        <f t="shared" si="8"/>
        <v>未</v>
      </c>
      <c r="E53" s="31">
        <f t="shared" si="9"/>
        <v>0</v>
      </c>
      <c r="F53" s="2">
        <f t="shared" si="10"/>
        <v>0</v>
      </c>
      <c r="G53" s="17">
        <f t="shared" si="11"/>
        <v>0</v>
      </c>
      <c r="H53" s="65"/>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96"/>
      <c r="BB53" s="96"/>
      <c r="BC53" s="66"/>
      <c r="BD53" s="65"/>
      <c r="BE53" s="89"/>
    </row>
    <row r="54" spans="1:152" ht="60">
      <c r="A54" s="114"/>
      <c r="B54" s="1" t="s">
        <v>7</v>
      </c>
      <c r="C54" s="4" t="s">
        <v>73</v>
      </c>
      <c r="D54" s="105" t="str">
        <f t="shared" si="8"/>
        <v>未</v>
      </c>
      <c r="E54" s="31">
        <f t="shared" si="9"/>
        <v>0</v>
      </c>
      <c r="F54" s="2">
        <f t="shared" si="10"/>
        <v>0</v>
      </c>
      <c r="G54" s="17">
        <f t="shared" si="11"/>
        <v>0</v>
      </c>
      <c r="H54" s="65"/>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96"/>
      <c r="BB54" s="96"/>
      <c r="BC54" s="66"/>
      <c r="BD54" s="65"/>
      <c r="BE54" s="89"/>
    </row>
    <row r="55" spans="1:152" ht="40">
      <c r="A55" s="114"/>
      <c r="B55" s="1" t="s">
        <v>9</v>
      </c>
      <c r="C55" s="4" t="s">
        <v>74</v>
      </c>
      <c r="D55" s="105" t="str">
        <f t="shared" si="8"/>
        <v>未</v>
      </c>
      <c r="E55" s="31">
        <f t="shared" si="9"/>
        <v>0</v>
      </c>
      <c r="F55" s="2">
        <f t="shared" si="10"/>
        <v>0</v>
      </c>
      <c r="G55" s="17">
        <f t="shared" si="11"/>
        <v>0</v>
      </c>
      <c r="H55" s="65"/>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96"/>
      <c r="BB55" s="96"/>
      <c r="BC55" s="66"/>
      <c r="BD55" s="65"/>
      <c r="BE55" s="89"/>
    </row>
    <row r="56" spans="1:152" ht="40">
      <c r="A56" s="114"/>
      <c r="B56" s="1" t="s">
        <v>11</v>
      </c>
      <c r="C56" s="4" t="s">
        <v>75</v>
      </c>
      <c r="D56" s="105" t="str">
        <f t="shared" si="8"/>
        <v>未</v>
      </c>
      <c r="E56" s="31">
        <f t="shared" si="9"/>
        <v>0</v>
      </c>
      <c r="F56" s="2">
        <f t="shared" si="10"/>
        <v>0</v>
      </c>
      <c r="G56" s="17">
        <f t="shared" si="11"/>
        <v>0</v>
      </c>
      <c r="H56" s="65"/>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96"/>
      <c r="BB56" s="96"/>
      <c r="BC56" s="66"/>
      <c r="BD56" s="65"/>
      <c r="BE56" s="89"/>
    </row>
    <row r="57" spans="1:152" ht="60">
      <c r="A57" s="114"/>
      <c r="B57" s="1" t="s">
        <v>13</v>
      </c>
      <c r="C57" s="4" t="s">
        <v>76</v>
      </c>
      <c r="D57" s="105" t="str">
        <f t="shared" si="8"/>
        <v>未</v>
      </c>
      <c r="E57" s="31">
        <f t="shared" si="9"/>
        <v>0</v>
      </c>
      <c r="F57" s="2">
        <f t="shared" si="10"/>
        <v>0</v>
      </c>
      <c r="G57" s="17">
        <f t="shared" si="11"/>
        <v>0</v>
      </c>
      <c r="H57" s="65"/>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96"/>
      <c r="BB57" s="96"/>
      <c r="BC57" s="66"/>
      <c r="BD57" s="65"/>
      <c r="BE57" s="89"/>
    </row>
    <row r="58" spans="1:152" ht="40">
      <c r="A58" s="114"/>
      <c r="B58" s="1" t="s">
        <v>26</v>
      </c>
      <c r="C58" s="4" t="s">
        <v>77</v>
      </c>
      <c r="D58" s="105" t="str">
        <f t="shared" si="8"/>
        <v>未</v>
      </c>
      <c r="E58" s="31">
        <f t="shared" si="9"/>
        <v>0</v>
      </c>
      <c r="F58" s="2">
        <f t="shared" si="10"/>
        <v>0</v>
      </c>
      <c r="G58" s="17">
        <f t="shared" si="11"/>
        <v>0</v>
      </c>
      <c r="H58" s="65"/>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96"/>
      <c r="BB58" s="96"/>
      <c r="BC58" s="66"/>
      <c r="BD58" s="65"/>
      <c r="BE58" s="89"/>
    </row>
    <row r="59" spans="1:152" ht="40">
      <c r="A59" s="114"/>
      <c r="B59" s="1" t="s">
        <v>78</v>
      </c>
      <c r="C59" s="4" t="s">
        <v>79</v>
      </c>
      <c r="D59" s="105" t="str">
        <f t="shared" si="8"/>
        <v>未</v>
      </c>
      <c r="E59" s="31">
        <f t="shared" si="9"/>
        <v>0</v>
      </c>
      <c r="F59" s="2">
        <f t="shared" si="10"/>
        <v>0</v>
      </c>
      <c r="G59" s="17">
        <f t="shared" si="11"/>
        <v>0</v>
      </c>
      <c r="H59" s="65"/>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96"/>
      <c r="BB59" s="96"/>
      <c r="BC59" s="66"/>
      <c r="BD59" s="65"/>
      <c r="BE59" s="89"/>
    </row>
    <row r="60" spans="1:152" s="10" customFormat="1" ht="61" thickBot="1">
      <c r="A60" s="115"/>
      <c r="B60" s="21" t="s">
        <v>80</v>
      </c>
      <c r="C60" s="106" t="s">
        <v>81</v>
      </c>
      <c r="D60" s="107" t="str">
        <f t="shared" si="8"/>
        <v>未</v>
      </c>
      <c r="E60" s="32">
        <f t="shared" si="9"/>
        <v>0</v>
      </c>
      <c r="F60" s="5">
        <f t="shared" si="10"/>
        <v>0</v>
      </c>
      <c r="G60" s="18">
        <f t="shared" si="11"/>
        <v>0</v>
      </c>
      <c r="H60" s="68"/>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97"/>
      <c r="BB60" s="97"/>
      <c r="BC60" s="69"/>
      <c r="BD60" s="68"/>
      <c r="BE60" s="9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row>
    <row r="61" spans="1:152">
      <c r="A61" s="113" t="s">
        <v>82</v>
      </c>
      <c r="B61" s="22" t="s">
        <v>1</v>
      </c>
      <c r="C61" s="24" t="s">
        <v>83</v>
      </c>
      <c r="D61" s="108" t="str">
        <f t="shared" si="8"/>
        <v>未</v>
      </c>
      <c r="E61" s="30">
        <f t="shared" si="9"/>
        <v>0</v>
      </c>
      <c r="F61" s="15">
        <f t="shared" si="10"/>
        <v>0</v>
      </c>
      <c r="G61" s="16">
        <f t="shared" si="11"/>
        <v>0</v>
      </c>
      <c r="H61" s="62"/>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95"/>
      <c r="BB61" s="95"/>
      <c r="BC61" s="63"/>
      <c r="BD61" s="62"/>
      <c r="BE61" s="88"/>
    </row>
    <row r="62" spans="1:152" ht="40">
      <c r="A62" s="114"/>
      <c r="B62" s="1" t="s">
        <v>30</v>
      </c>
      <c r="C62" s="4" t="s">
        <v>84</v>
      </c>
      <c r="D62" s="109" t="str">
        <f t="shared" si="8"/>
        <v>未</v>
      </c>
      <c r="E62" s="31">
        <f t="shared" si="9"/>
        <v>0</v>
      </c>
      <c r="F62" s="2">
        <f t="shared" si="10"/>
        <v>0</v>
      </c>
      <c r="G62" s="17">
        <f t="shared" si="11"/>
        <v>0</v>
      </c>
      <c r="H62" s="65"/>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96"/>
      <c r="BB62" s="96"/>
      <c r="BC62" s="66"/>
      <c r="BD62" s="65"/>
      <c r="BE62" s="89"/>
    </row>
    <row r="63" spans="1:152">
      <c r="A63" s="114"/>
      <c r="B63" s="1" t="s">
        <v>32</v>
      </c>
      <c r="C63" s="4" t="s">
        <v>85</v>
      </c>
      <c r="D63" s="109" t="str">
        <f t="shared" si="8"/>
        <v>未</v>
      </c>
      <c r="E63" s="31">
        <f t="shared" si="9"/>
        <v>0</v>
      </c>
      <c r="F63" s="2">
        <f t="shared" si="10"/>
        <v>0</v>
      </c>
      <c r="G63" s="17">
        <f t="shared" si="11"/>
        <v>0</v>
      </c>
      <c r="H63" s="65"/>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96"/>
      <c r="BB63" s="96"/>
      <c r="BC63" s="66"/>
      <c r="BD63" s="65"/>
      <c r="BE63" s="89"/>
    </row>
    <row r="64" spans="1:152" ht="40">
      <c r="A64" s="114"/>
      <c r="B64" s="1" t="s">
        <v>34</v>
      </c>
      <c r="C64" s="4" t="s">
        <v>86</v>
      </c>
      <c r="D64" s="109" t="str">
        <f t="shared" si="8"/>
        <v>未</v>
      </c>
      <c r="E64" s="31">
        <f t="shared" si="9"/>
        <v>0</v>
      </c>
      <c r="F64" s="2">
        <f t="shared" si="10"/>
        <v>0</v>
      </c>
      <c r="G64" s="17">
        <f t="shared" si="11"/>
        <v>0</v>
      </c>
      <c r="H64" s="65"/>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96"/>
      <c r="BB64" s="96"/>
      <c r="BC64" s="66"/>
      <c r="BD64" s="65"/>
      <c r="BE64" s="89"/>
    </row>
    <row r="65" spans="1:152" ht="40">
      <c r="A65" s="114"/>
      <c r="B65" s="1" t="s">
        <v>47</v>
      </c>
      <c r="C65" s="4" t="s">
        <v>87</v>
      </c>
      <c r="D65" s="109" t="str">
        <f t="shared" si="8"/>
        <v>未</v>
      </c>
      <c r="E65" s="31">
        <f t="shared" si="9"/>
        <v>0</v>
      </c>
      <c r="F65" s="2">
        <f t="shared" si="10"/>
        <v>0</v>
      </c>
      <c r="G65" s="17">
        <f t="shared" si="11"/>
        <v>0</v>
      </c>
      <c r="H65" s="65"/>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96"/>
      <c r="BB65" s="96"/>
      <c r="BC65" s="66"/>
      <c r="BD65" s="65"/>
      <c r="BE65" s="89"/>
    </row>
    <row r="66" spans="1:152" s="10" customFormat="1" ht="41" thickBot="1">
      <c r="A66" s="115"/>
      <c r="B66" s="21" t="s">
        <v>22</v>
      </c>
      <c r="C66" s="25" t="s">
        <v>88</v>
      </c>
      <c r="D66" s="110" t="str">
        <f t="shared" si="8"/>
        <v>未</v>
      </c>
      <c r="E66" s="32">
        <f t="shared" si="9"/>
        <v>0</v>
      </c>
      <c r="F66" s="5">
        <f t="shared" si="10"/>
        <v>0</v>
      </c>
      <c r="G66" s="18">
        <f t="shared" si="11"/>
        <v>0</v>
      </c>
      <c r="H66" s="68"/>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97"/>
      <c r="BB66" s="97"/>
      <c r="BC66" s="69"/>
      <c r="BD66" s="68"/>
      <c r="BE66" s="90"/>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row>
    <row r="67" spans="1:152">
      <c r="A67" s="113" t="s">
        <v>89</v>
      </c>
      <c r="B67" s="22" t="s">
        <v>1</v>
      </c>
      <c r="C67" s="26" t="s">
        <v>90</v>
      </c>
      <c r="D67" s="105" t="str">
        <f t="shared" si="8"/>
        <v>未</v>
      </c>
      <c r="E67" s="30">
        <f t="shared" si="9"/>
        <v>0</v>
      </c>
      <c r="F67" s="15">
        <f t="shared" si="10"/>
        <v>0</v>
      </c>
      <c r="G67" s="16">
        <f t="shared" si="11"/>
        <v>0</v>
      </c>
      <c r="H67" s="62"/>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95"/>
      <c r="BB67" s="95"/>
      <c r="BC67" s="63"/>
      <c r="BD67" s="62"/>
      <c r="BE67" s="88"/>
    </row>
    <row r="68" spans="1:152" ht="40">
      <c r="A68" s="114"/>
      <c r="B68" s="1" t="s">
        <v>30</v>
      </c>
      <c r="C68" s="4" t="s">
        <v>91</v>
      </c>
      <c r="D68" s="105" t="str">
        <f t="shared" si="8"/>
        <v>未</v>
      </c>
      <c r="E68" s="31">
        <f t="shared" si="9"/>
        <v>0</v>
      </c>
      <c r="F68" s="2">
        <f t="shared" si="10"/>
        <v>0</v>
      </c>
      <c r="G68" s="17">
        <f t="shared" si="11"/>
        <v>0</v>
      </c>
      <c r="H68" s="65"/>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96"/>
      <c r="BB68" s="96"/>
      <c r="BC68" s="66"/>
      <c r="BD68" s="65"/>
      <c r="BE68" s="89"/>
    </row>
    <row r="69" spans="1:152" s="10" customFormat="1" ht="41" thickBot="1">
      <c r="A69" s="115"/>
      <c r="B69" s="21" t="s">
        <v>32</v>
      </c>
      <c r="C69" s="106" t="s">
        <v>92</v>
      </c>
      <c r="D69" s="107" t="str">
        <f t="shared" si="8"/>
        <v>未</v>
      </c>
      <c r="E69" s="32">
        <f t="shared" si="9"/>
        <v>0</v>
      </c>
      <c r="F69" s="5">
        <f t="shared" si="10"/>
        <v>0</v>
      </c>
      <c r="G69" s="18">
        <f t="shared" si="11"/>
        <v>0</v>
      </c>
      <c r="H69" s="68"/>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97"/>
      <c r="BB69" s="97"/>
      <c r="BC69" s="69"/>
      <c r="BD69" s="68"/>
      <c r="BE69" s="90"/>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row>
    <row r="70" spans="1:152" ht="40">
      <c r="A70" s="113" t="s">
        <v>93</v>
      </c>
      <c r="B70" s="22" t="s">
        <v>1</v>
      </c>
      <c r="C70" s="24" t="s">
        <v>94</v>
      </c>
      <c r="D70" s="108" t="str">
        <f t="shared" si="8"/>
        <v>未</v>
      </c>
      <c r="E70" s="30">
        <f t="shared" si="9"/>
        <v>0</v>
      </c>
      <c r="F70" s="15">
        <f t="shared" si="10"/>
        <v>0</v>
      </c>
      <c r="G70" s="16">
        <f t="shared" si="11"/>
        <v>0</v>
      </c>
      <c r="H70" s="62"/>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95"/>
      <c r="BB70" s="95"/>
      <c r="BC70" s="63"/>
      <c r="BD70" s="62"/>
      <c r="BE70" s="88"/>
    </row>
    <row r="71" spans="1:152" ht="40">
      <c r="A71" s="114"/>
      <c r="B71" s="1" t="s">
        <v>30</v>
      </c>
      <c r="C71" s="4" t="s">
        <v>95</v>
      </c>
      <c r="D71" s="109" t="str">
        <f t="shared" ref="D71:D110" si="12">IF(AND(E71=0,F71=0,G71=0),"未","")</f>
        <v>未</v>
      </c>
      <c r="E71" s="31">
        <f t="shared" ref="E71:E110" si="13">COUNTIF(H71:BA71,"◎")</f>
        <v>0</v>
      </c>
      <c r="F71" s="2">
        <f t="shared" ref="F71:F110" si="14">COUNTIF(H71:BA71,"○")</f>
        <v>0</v>
      </c>
      <c r="G71" s="17">
        <f t="shared" ref="G71:G110" si="15">COUNTIF(H71:BA71,"△")</f>
        <v>0</v>
      </c>
      <c r="H71" s="65"/>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96"/>
      <c r="BB71" s="96"/>
      <c r="BC71" s="66"/>
      <c r="BD71" s="65"/>
      <c r="BE71" s="89"/>
    </row>
    <row r="72" spans="1:152" ht="60">
      <c r="A72" s="114"/>
      <c r="B72" s="1" t="s">
        <v>32</v>
      </c>
      <c r="C72" s="4" t="s">
        <v>96</v>
      </c>
      <c r="D72" s="109" t="str">
        <f t="shared" si="12"/>
        <v>未</v>
      </c>
      <c r="E72" s="31">
        <f t="shared" si="13"/>
        <v>0</v>
      </c>
      <c r="F72" s="2">
        <f t="shared" si="14"/>
        <v>0</v>
      </c>
      <c r="G72" s="17">
        <f t="shared" si="15"/>
        <v>0</v>
      </c>
      <c r="H72" s="65"/>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96"/>
      <c r="BB72" s="96"/>
      <c r="BC72" s="66"/>
      <c r="BD72" s="65"/>
      <c r="BE72" s="89"/>
    </row>
    <row r="73" spans="1:152" ht="60">
      <c r="A73" s="114"/>
      <c r="B73" s="1" t="s">
        <v>34</v>
      </c>
      <c r="C73" s="4" t="s">
        <v>97</v>
      </c>
      <c r="D73" s="109" t="str">
        <f t="shared" si="12"/>
        <v>未</v>
      </c>
      <c r="E73" s="31">
        <f t="shared" si="13"/>
        <v>0</v>
      </c>
      <c r="F73" s="2">
        <f t="shared" si="14"/>
        <v>0</v>
      </c>
      <c r="G73" s="17">
        <f t="shared" si="15"/>
        <v>0</v>
      </c>
      <c r="H73" s="65"/>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96"/>
      <c r="BB73" s="96"/>
      <c r="BC73" s="66"/>
      <c r="BD73" s="65"/>
      <c r="BE73" s="89"/>
    </row>
    <row r="74" spans="1:152" ht="40">
      <c r="A74" s="114"/>
      <c r="B74" s="1" t="s">
        <v>47</v>
      </c>
      <c r="C74" s="4" t="s">
        <v>98</v>
      </c>
      <c r="D74" s="109" t="str">
        <f t="shared" si="12"/>
        <v>未</v>
      </c>
      <c r="E74" s="31">
        <f t="shared" si="13"/>
        <v>0</v>
      </c>
      <c r="F74" s="2">
        <f t="shared" si="14"/>
        <v>0</v>
      </c>
      <c r="G74" s="17">
        <f t="shared" si="15"/>
        <v>0</v>
      </c>
      <c r="H74" s="65"/>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96"/>
      <c r="BB74" s="96"/>
      <c r="BC74" s="66"/>
      <c r="BD74" s="65"/>
      <c r="BE74" s="89"/>
    </row>
    <row r="75" spans="1:152" ht="40">
      <c r="A75" s="114"/>
      <c r="B75" s="1" t="s">
        <v>22</v>
      </c>
      <c r="C75" s="4" t="s">
        <v>99</v>
      </c>
      <c r="D75" s="109" t="str">
        <f t="shared" si="12"/>
        <v>未</v>
      </c>
      <c r="E75" s="31">
        <f t="shared" si="13"/>
        <v>0</v>
      </c>
      <c r="F75" s="2">
        <f t="shared" si="14"/>
        <v>0</v>
      </c>
      <c r="G75" s="17">
        <f t="shared" si="15"/>
        <v>0</v>
      </c>
      <c r="H75" s="65"/>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96"/>
      <c r="BB75" s="96"/>
      <c r="BC75" s="66"/>
      <c r="BD75" s="65"/>
      <c r="BE75" s="89"/>
    </row>
    <row r="76" spans="1:152" ht="40">
      <c r="A76" s="114"/>
      <c r="B76" s="1" t="s">
        <v>24</v>
      </c>
      <c r="C76" s="4" t="s">
        <v>100</v>
      </c>
      <c r="D76" s="109" t="str">
        <f t="shared" si="12"/>
        <v>未</v>
      </c>
      <c r="E76" s="31">
        <f t="shared" si="13"/>
        <v>0</v>
      </c>
      <c r="F76" s="2">
        <f t="shared" si="14"/>
        <v>0</v>
      </c>
      <c r="G76" s="17">
        <f t="shared" si="15"/>
        <v>0</v>
      </c>
      <c r="H76" s="65"/>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96"/>
      <c r="BB76" s="96"/>
      <c r="BC76" s="66"/>
      <c r="BD76" s="65"/>
      <c r="BE76" s="89"/>
    </row>
    <row r="77" spans="1:152" s="10" customFormat="1" ht="41" thickBot="1">
      <c r="A77" s="115"/>
      <c r="B77" s="21" t="s">
        <v>64</v>
      </c>
      <c r="C77" s="25" t="s">
        <v>101</v>
      </c>
      <c r="D77" s="109" t="str">
        <f t="shared" si="12"/>
        <v>未</v>
      </c>
      <c r="E77" s="32">
        <f t="shared" si="13"/>
        <v>0</v>
      </c>
      <c r="F77" s="5">
        <f t="shared" si="14"/>
        <v>0</v>
      </c>
      <c r="G77" s="18">
        <f t="shared" si="15"/>
        <v>0</v>
      </c>
      <c r="H77" s="68"/>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97"/>
      <c r="BB77" s="97"/>
      <c r="BC77" s="69"/>
      <c r="BD77" s="68"/>
      <c r="BE77" s="90"/>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row>
    <row r="78" spans="1:152" ht="60">
      <c r="A78" s="118" t="s">
        <v>102</v>
      </c>
      <c r="B78" s="3" t="s">
        <v>1</v>
      </c>
      <c r="C78" s="27" t="s">
        <v>103</v>
      </c>
      <c r="D78" s="109" t="str">
        <f t="shared" si="12"/>
        <v>未</v>
      </c>
      <c r="E78" s="30">
        <f t="shared" si="13"/>
        <v>0</v>
      </c>
      <c r="F78" s="15">
        <f t="shared" si="14"/>
        <v>0</v>
      </c>
      <c r="G78" s="16">
        <f t="shared" si="15"/>
        <v>0</v>
      </c>
      <c r="H78" s="62"/>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95"/>
      <c r="BB78" s="95"/>
      <c r="BC78" s="63"/>
      <c r="BD78" s="62"/>
      <c r="BE78" s="88"/>
    </row>
    <row r="79" spans="1:152" ht="40">
      <c r="A79" s="114"/>
      <c r="B79" s="1" t="s">
        <v>30</v>
      </c>
      <c r="C79" s="28" t="s">
        <v>104</v>
      </c>
      <c r="D79" s="109" t="str">
        <f t="shared" si="12"/>
        <v>未</v>
      </c>
      <c r="E79" s="31">
        <f t="shared" si="13"/>
        <v>0</v>
      </c>
      <c r="F79" s="2">
        <f t="shared" si="14"/>
        <v>0</v>
      </c>
      <c r="G79" s="17">
        <f t="shared" si="15"/>
        <v>0</v>
      </c>
      <c r="H79" s="65"/>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96"/>
      <c r="BB79" s="96"/>
      <c r="BC79" s="66"/>
      <c r="BD79" s="65"/>
      <c r="BE79" s="89"/>
    </row>
    <row r="80" spans="1:152" s="10" customFormat="1" ht="41" thickBot="1">
      <c r="A80" s="115"/>
      <c r="B80" s="21" t="s">
        <v>32</v>
      </c>
      <c r="C80" s="29" t="s">
        <v>105</v>
      </c>
      <c r="D80" s="110" t="str">
        <f t="shared" si="12"/>
        <v>未</v>
      </c>
      <c r="E80" s="32">
        <f t="shared" si="13"/>
        <v>0</v>
      </c>
      <c r="F80" s="5">
        <f t="shared" si="14"/>
        <v>0</v>
      </c>
      <c r="G80" s="18">
        <f t="shared" si="15"/>
        <v>0</v>
      </c>
      <c r="H80" s="68"/>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97"/>
      <c r="BB80" s="97"/>
      <c r="BC80" s="69"/>
      <c r="BD80" s="68"/>
      <c r="BE80" s="9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row>
    <row r="81" spans="1:152" ht="40">
      <c r="A81" s="113" t="s">
        <v>106</v>
      </c>
      <c r="B81" s="3" t="s">
        <v>1</v>
      </c>
      <c r="C81" s="26" t="s">
        <v>107</v>
      </c>
      <c r="D81" s="105" t="str">
        <f t="shared" si="12"/>
        <v>未</v>
      </c>
      <c r="E81" s="30">
        <f t="shared" si="13"/>
        <v>0</v>
      </c>
      <c r="F81" s="15">
        <f t="shared" si="14"/>
        <v>0</v>
      </c>
      <c r="G81" s="16">
        <f t="shared" si="15"/>
        <v>0</v>
      </c>
      <c r="H81" s="62"/>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95"/>
      <c r="BB81" s="95"/>
      <c r="BC81" s="63"/>
      <c r="BD81" s="62"/>
      <c r="BE81" s="88"/>
    </row>
    <row r="82" spans="1:152" ht="26" customHeight="1">
      <c r="A82" s="114"/>
      <c r="B82" s="1" t="s">
        <v>30</v>
      </c>
      <c r="C82" s="4" t="s">
        <v>108</v>
      </c>
      <c r="D82" s="105" t="str">
        <f t="shared" si="12"/>
        <v>未</v>
      </c>
      <c r="E82" s="31">
        <f t="shared" si="13"/>
        <v>0</v>
      </c>
      <c r="F82" s="2">
        <f t="shared" si="14"/>
        <v>0</v>
      </c>
      <c r="G82" s="17">
        <f t="shared" si="15"/>
        <v>0</v>
      </c>
      <c r="H82" s="65"/>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96"/>
      <c r="BB82" s="96"/>
      <c r="BC82" s="66"/>
      <c r="BD82" s="65"/>
      <c r="BE82" s="89"/>
    </row>
    <row r="83" spans="1:152" ht="40">
      <c r="A83" s="114"/>
      <c r="B83" s="1" t="s">
        <v>32</v>
      </c>
      <c r="C83" s="4" t="s">
        <v>109</v>
      </c>
      <c r="D83" s="105" t="str">
        <f t="shared" si="12"/>
        <v>未</v>
      </c>
      <c r="E83" s="31">
        <f t="shared" si="13"/>
        <v>0</v>
      </c>
      <c r="F83" s="2">
        <f t="shared" si="14"/>
        <v>0</v>
      </c>
      <c r="G83" s="17">
        <f t="shared" si="15"/>
        <v>0</v>
      </c>
      <c r="H83" s="65"/>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96"/>
      <c r="BB83" s="96"/>
      <c r="BC83" s="66"/>
      <c r="BD83" s="65"/>
      <c r="BE83" s="89"/>
    </row>
    <row r="84" spans="1:152" ht="40">
      <c r="A84" s="114"/>
      <c r="B84" s="1" t="s">
        <v>34</v>
      </c>
      <c r="C84" s="4" t="s">
        <v>110</v>
      </c>
      <c r="D84" s="105" t="str">
        <f t="shared" si="12"/>
        <v>未</v>
      </c>
      <c r="E84" s="31">
        <f t="shared" si="13"/>
        <v>0</v>
      </c>
      <c r="F84" s="2">
        <f t="shared" si="14"/>
        <v>0</v>
      </c>
      <c r="G84" s="17">
        <f t="shared" si="15"/>
        <v>0</v>
      </c>
      <c r="H84" s="65"/>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96"/>
      <c r="BB84" s="96"/>
      <c r="BC84" s="66"/>
      <c r="BD84" s="65"/>
      <c r="BE84" s="89"/>
    </row>
    <row r="85" spans="1:152" ht="60">
      <c r="A85" s="114"/>
      <c r="B85" s="1" t="s">
        <v>47</v>
      </c>
      <c r="C85" s="4" t="s">
        <v>111</v>
      </c>
      <c r="D85" s="105" t="str">
        <f t="shared" si="12"/>
        <v>未</v>
      </c>
      <c r="E85" s="31">
        <f t="shared" si="13"/>
        <v>0</v>
      </c>
      <c r="F85" s="2">
        <f t="shared" si="14"/>
        <v>0</v>
      </c>
      <c r="G85" s="17">
        <f t="shared" si="15"/>
        <v>0</v>
      </c>
      <c r="H85" s="65"/>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96"/>
      <c r="BB85" s="96"/>
      <c r="BC85" s="66"/>
      <c r="BD85" s="65"/>
      <c r="BE85" s="89"/>
    </row>
    <row r="86" spans="1:152" ht="60">
      <c r="A86" s="114"/>
      <c r="B86" s="1" t="s">
        <v>11</v>
      </c>
      <c r="C86" s="4" t="s">
        <v>112</v>
      </c>
      <c r="D86" s="105" t="str">
        <f t="shared" si="12"/>
        <v>未</v>
      </c>
      <c r="E86" s="31">
        <f t="shared" si="13"/>
        <v>0</v>
      </c>
      <c r="F86" s="2">
        <f t="shared" si="14"/>
        <v>0</v>
      </c>
      <c r="G86" s="17">
        <f t="shared" si="15"/>
        <v>0</v>
      </c>
      <c r="H86" s="65"/>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96"/>
      <c r="BB86" s="96"/>
      <c r="BC86" s="66"/>
      <c r="BD86" s="65"/>
      <c r="BE86" s="89"/>
    </row>
    <row r="87" spans="1:152" s="10" customFormat="1" ht="41" thickBot="1">
      <c r="A87" s="115"/>
      <c r="B87" s="21" t="s">
        <v>13</v>
      </c>
      <c r="C87" s="106" t="s">
        <v>113</v>
      </c>
      <c r="D87" s="107" t="str">
        <f t="shared" si="12"/>
        <v>未</v>
      </c>
      <c r="E87" s="32">
        <f t="shared" si="13"/>
        <v>0</v>
      </c>
      <c r="F87" s="5">
        <f t="shared" si="14"/>
        <v>0</v>
      </c>
      <c r="G87" s="18">
        <f t="shared" si="15"/>
        <v>0</v>
      </c>
      <c r="H87" s="68"/>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c r="AZ87" s="69"/>
      <c r="BA87" s="97"/>
      <c r="BB87" s="97"/>
      <c r="BC87" s="69"/>
      <c r="BD87" s="68"/>
      <c r="BE87" s="90"/>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row>
    <row r="88" spans="1:152" ht="40">
      <c r="A88" s="113" t="s">
        <v>114</v>
      </c>
      <c r="B88" s="3" t="s">
        <v>1</v>
      </c>
      <c r="C88" s="24" t="s">
        <v>115</v>
      </c>
      <c r="D88" s="108" t="str">
        <f t="shared" si="12"/>
        <v>未</v>
      </c>
      <c r="E88" s="30">
        <f t="shared" si="13"/>
        <v>0</v>
      </c>
      <c r="F88" s="15">
        <f t="shared" si="14"/>
        <v>0</v>
      </c>
      <c r="G88" s="16">
        <f t="shared" si="15"/>
        <v>0</v>
      </c>
      <c r="H88" s="62"/>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95"/>
      <c r="BB88" s="95"/>
      <c r="BC88" s="63"/>
      <c r="BD88" s="62"/>
      <c r="BE88" s="88"/>
    </row>
    <row r="89" spans="1:152">
      <c r="A89" s="114"/>
      <c r="B89" s="1" t="s">
        <v>30</v>
      </c>
      <c r="C89" s="4" t="s">
        <v>116</v>
      </c>
      <c r="D89" s="109" t="str">
        <f t="shared" si="12"/>
        <v>未</v>
      </c>
      <c r="E89" s="31">
        <f t="shared" si="13"/>
        <v>0</v>
      </c>
      <c r="F89" s="2">
        <f t="shared" si="14"/>
        <v>0</v>
      </c>
      <c r="G89" s="17">
        <f t="shared" si="15"/>
        <v>0</v>
      </c>
      <c r="H89" s="65"/>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96"/>
      <c r="BB89" s="96"/>
      <c r="BC89" s="66"/>
      <c r="BD89" s="65"/>
      <c r="BE89" s="89"/>
    </row>
    <row r="90" spans="1:152" ht="40">
      <c r="A90" s="114"/>
      <c r="B90" s="1" t="s">
        <v>32</v>
      </c>
      <c r="C90" s="4" t="s">
        <v>117</v>
      </c>
      <c r="D90" s="109" t="str">
        <f t="shared" si="12"/>
        <v>未</v>
      </c>
      <c r="E90" s="31">
        <f t="shared" si="13"/>
        <v>0</v>
      </c>
      <c r="F90" s="2">
        <f t="shared" si="14"/>
        <v>0</v>
      </c>
      <c r="G90" s="17">
        <f t="shared" si="15"/>
        <v>0</v>
      </c>
      <c r="H90" s="65"/>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96"/>
      <c r="BB90" s="96"/>
      <c r="BC90" s="66"/>
      <c r="BD90" s="65"/>
      <c r="BE90" s="89"/>
    </row>
    <row r="91" spans="1:152" s="10" customFormat="1" ht="21" thickBot="1">
      <c r="A91" s="115"/>
      <c r="B91" s="21" t="s">
        <v>34</v>
      </c>
      <c r="C91" s="25" t="s">
        <v>118</v>
      </c>
      <c r="D91" s="110" t="str">
        <f t="shared" si="12"/>
        <v>未</v>
      </c>
      <c r="E91" s="32">
        <f t="shared" si="13"/>
        <v>0</v>
      </c>
      <c r="F91" s="5">
        <f t="shared" si="14"/>
        <v>0</v>
      </c>
      <c r="G91" s="18">
        <f t="shared" si="15"/>
        <v>0</v>
      </c>
      <c r="H91" s="68"/>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97"/>
      <c r="BB91" s="97"/>
      <c r="BC91" s="69"/>
      <c r="BD91" s="68"/>
      <c r="BE91" s="90"/>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row>
    <row r="92" spans="1:152">
      <c r="A92" s="113" t="s">
        <v>119</v>
      </c>
      <c r="B92" s="3" t="s">
        <v>1</v>
      </c>
      <c r="C92" s="26" t="s">
        <v>120</v>
      </c>
      <c r="D92" s="105" t="str">
        <f t="shared" si="12"/>
        <v>未</v>
      </c>
      <c r="E92" s="30">
        <f t="shared" si="13"/>
        <v>0</v>
      </c>
      <c r="F92" s="15">
        <f t="shared" si="14"/>
        <v>0</v>
      </c>
      <c r="G92" s="16">
        <f t="shared" si="15"/>
        <v>0</v>
      </c>
      <c r="H92" s="62"/>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95"/>
      <c r="BB92" s="95"/>
      <c r="BC92" s="63"/>
      <c r="BD92" s="62"/>
      <c r="BE92" s="88"/>
    </row>
    <row r="93" spans="1:152">
      <c r="A93" s="114"/>
      <c r="B93" s="1" t="s">
        <v>30</v>
      </c>
      <c r="C93" s="4" t="s">
        <v>121</v>
      </c>
      <c r="D93" s="105" t="str">
        <f t="shared" si="12"/>
        <v>未</v>
      </c>
      <c r="E93" s="31">
        <f t="shared" si="13"/>
        <v>0</v>
      </c>
      <c r="F93" s="2">
        <f t="shared" si="14"/>
        <v>0</v>
      </c>
      <c r="G93" s="17">
        <f t="shared" si="15"/>
        <v>0</v>
      </c>
      <c r="H93" s="65"/>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96"/>
      <c r="BB93" s="96"/>
      <c r="BC93" s="66"/>
      <c r="BD93" s="65"/>
      <c r="BE93" s="89"/>
    </row>
    <row r="94" spans="1:152" ht="40">
      <c r="A94" s="114"/>
      <c r="B94" s="1" t="s">
        <v>32</v>
      </c>
      <c r="C94" s="4" t="s">
        <v>122</v>
      </c>
      <c r="D94" s="105" t="str">
        <f t="shared" si="12"/>
        <v>未</v>
      </c>
      <c r="E94" s="31">
        <f t="shared" si="13"/>
        <v>0</v>
      </c>
      <c r="F94" s="2">
        <f t="shared" si="14"/>
        <v>0</v>
      </c>
      <c r="G94" s="17">
        <f t="shared" si="15"/>
        <v>0</v>
      </c>
      <c r="H94" s="65"/>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96"/>
      <c r="BB94" s="96"/>
      <c r="BC94" s="66"/>
      <c r="BD94" s="65"/>
      <c r="BE94" s="89"/>
    </row>
    <row r="95" spans="1:152" s="10" customFormat="1" ht="41" thickBot="1">
      <c r="A95" s="115"/>
      <c r="B95" s="21" t="s">
        <v>34</v>
      </c>
      <c r="C95" s="106" t="s">
        <v>123</v>
      </c>
      <c r="D95" s="107" t="str">
        <f t="shared" si="12"/>
        <v>未</v>
      </c>
      <c r="E95" s="32">
        <f t="shared" si="13"/>
        <v>0</v>
      </c>
      <c r="F95" s="5">
        <f t="shared" si="14"/>
        <v>0</v>
      </c>
      <c r="G95" s="18">
        <f t="shared" si="15"/>
        <v>0</v>
      </c>
      <c r="H95" s="68"/>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97"/>
      <c r="BB95" s="97"/>
      <c r="BC95" s="69"/>
      <c r="BD95" s="68"/>
      <c r="BE95" s="90"/>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row>
    <row r="96" spans="1:152" ht="40">
      <c r="A96" s="113" t="s">
        <v>124</v>
      </c>
      <c r="B96" s="3" t="s">
        <v>1</v>
      </c>
      <c r="C96" s="111" t="s">
        <v>125</v>
      </c>
      <c r="D96" s="108" t="str">
        <f t="shared" si="12"/>
        <v>未</v>
      </c>
      <c r="E96" s="30">
        <f t="shared" si="13"/>
        <v>0</v>
      </c>
      <c r="F96" s="15">
        <f t="shared" si="14"/>
        <v>0</v>
      </c>
      <c r="G96" s="16">
        <f t="shared" si="15"/>
        <v>0</v>
      </c>
      <c r="H96" s="62"/>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c r="AW96" s="63"/>
      <c r="AX96" s="63"/>
      <c r="AY96" s="63"/>
      <c r="AZ96" s="63"/>
      <c r="BA96" s="95"/>
      <c r="BB96" s="95"/>
      <c r="BC96" s="63"/>
      <c r="BD96" s="62"/>
      <c r="BE96" s="88"/>
    </row>
    <row r="97" spans="1:152" ht="40">
      <c r="A97" s="119"/>
      <c r="B97" s="1" t="s">
        <v>30</v>
      </c>
      <c r="C97" s="28" t="s">
        <v>126</v>
      </c>
      <c r="D97" s="109" t="str">
        <f t="shared" si="12"/>
        <v>未</v>
      </c>
      <c r="E97" s="31">
        <f t="shared" si="13"/>
        <v>0</v>
      </c>
      <c r="F97" s="2">
        <f t="shared" si="14"/>
        <v>0</v>
      </c>
      <c r="G97" s="17">
        <f t="shared" si="15"/>
        <v>0</v>
      </c>
      <c r="H97" s="65"/>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96"/>
      <c r="BB97" s="96"/>
      <c r="BC97" s="66"/>
      <c r="BD97" s="65"/>
      <c r="BE97" s="89"/>
    </row>
    <row r="98" spans="1:152" ht="40">
      <c r="A98" s="119"/>
      <c r="B98" s="1" t="s">
        <v>32</v>
      </c>
      <c r="C98" s="28" t="s">
        <v>127</v>
      </c>
      <c r="D98" s="109" t="str">
        <f t="shared" si="12"/>
        <v>未</v>
      </c>
      <c r="E98" s="31">
        <f t="shared" si="13"/>
        <v>0</v>
      </c>
      <c r="F98" s="2">
        <f t="shared" si="14"/>
        <v>0</v>
      </c>
      <c r="G98" s="17">
        <f t="shared" si="15"/>
        <v>0</v>
      </c>
      <c r="H98" s="65"/>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96"/>
      <c r="BB98" s="96"/>
      <c r="BC98" s="66"/>
      <c r="BD98" s="65"/>
      <c r="BE98" s="89"/>
    </row>
    <row r="99" spans="1:152" ht="60">
      <c r="A99" s="119"/>
      <c r="B99" s="1" t="s">
        <v>34</v>
      </c>
      <c r="C99" s="28" t="s">
        <v>128</v>
      </c>
      <c r="D99" s="109" t="str">
        <f t="shared" si="12"/>
        <v>未</v>
      </c>
      <c r="E99" s="31">
        <f t="shared" si="13"/>
        <v>0</v>
      </c>
      <c r="F99" s="2">
        <f t="shared" si="14"/>
        <v>0</v>
      </c>
      <c r="G99" s="17">
        <f t="shared" si="15"/>
        <v>0</v>
      </c>
      <c r="H99" s="65"/>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96"/>
      <c r="BB99" s="96"/>
      <c r="BC99" s="66"/>
      <c r="BD99" s="65"/>
      <c r="BE99" s="89"/>
    </row>
    <row r="100" spans="1:152" s="10" customFormat="1" ht="61" thickBot="1">
      <c r="A100" s="120"/>
      <c r="B100" s="21" t="s">
        <v>47</v>
      </c>
      <c r="C100" s="29" t="s">
        <v>129</v>
      </c>
      <c r="D100" s="110" t="str">
        <f t="shared" si="12"/>
        <v>未</v>
      </c>
      <c r="E100" s="32">
        <f t="shared" si="13"/>
        <v>0</v>
      </c>
      <c r="F100" s="5">
        <f t="shared" si="14"/>
        <v>0</v>
      </c>
      <c r="G100" s="18">
        <f t="shared" si="15"/>
        <v>0</v>
      </c>
      <c r="H100" s="68"/>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69"/>
      <c r="AY100" s="69"/>
      <c r="AZ100" s="69"/>
      <c r="BA100" s="97"/>
      <c r="BB100" s="97"/>
      <c r="BC100" s="69"/>
      <c r="BD100" s="68"/>
      <c r="BE100" s="9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row>
    <row r="101" spans="1:152" ht="41" customHeight="1">
      <c r="A101" s="113" t="s">
        <v>130</v>
      </c>
      <c r="B101" s="3" t="s">
        <v>1</v>
      </c>
      <c r="C101" s="27" t="s">
        <v>131</v>
      </c>
      <c r="D101" s="105" t="str">
        <f t="shared" si="12"/>
        <v>未</v>
      </c>
      <c r="E101" s="30">
        <f t="shared" si="13"/>
        <v>0</v>
      </c>
      <c r="F101" s="15">
        <f t="shared" si="14"/>
        <v>0</v>
      </c>
      <c r="G101" s="16">
        <f t="shared" si="15"/>
        <v>0</v>
      </c>
      <c r="H101" s="62"/>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c r="AZ101" s="63"/>
      <c r="BA101" s="95"/>
      <c r="BB101" s="95"/>
      <c r="BC101" s="63"/>
      <c r="BD101" s="62"/>
      <c r="BE101" s="88"/>
    </row>
    <row r="102" spans="1:152" ht="41" customHeight="1">
      <c r="A102" s="114"/>
      <c r="B102" s="1" t="s">
        <v>30</v>
      </c>
      <c r="C102" s="28" t="s">
        <v>132</v>
      </c>
      <c r="D102" s="105" t="str">
        <f t="shared" si="12"/>
        <v>未</v>
      </c>
      <c r="E102" s="31">
        <f t="shared" si="13"/>
        <v>0</v>
      </c>
      <c r="F102" s="2">
        <f t="shared" si="14"/>
        <v>0</v>
      </c>
      <c r="G102" s="17">
        <f t="shared" si="15"/>
        <v>0</v>
      </c>
      <c r="H102" s="65"/>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96"/>
      <c r="BB102" s="96"/>
      <c r="BC102" s="66"/>
      <c r="BD102" s="65"/>
      <c r="BE102" s="89"/>
    </row>
    <row r="103" spans="1:152" ht="60">
      <c r="A103" s="114"/>
      <c r="B103" s="1" t="s">
        <v>32</v>
      </c>
      <c r="C103" s="28" t="s">
        <v>133</v>
      </c>
      <c r="D103" s="105" t="str">
        <f t="shared" si="12"/>
        <v>未</v>
      </c>
      <c r="E103" s="31">
        <f t="shared" si="13"/>
        <v>0</v>
      </c>
      <c r="F103" s="2">
        <f t="shared" si="14"/>
        <v>0</v>
      </c>
      <c r="G103" s="17">
        <f t="shared" si="15"/>
        <v>0</v>
      </c>
      <c r="H103" s="65"/>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96"/>
      <c r="BB103" s="96"/>
      <c r="BC103" s="66"/>
      <c r="BD103" s="65"/>
      <c r="BE103" s="89"/>
    </row>
    <row r="104" spans="1:152" ht="41" customHeight="1">
      <c r="A104" s="114"/>
      <c r="B104" s="1" t="s">
        <v>34</v>
      </c>
      <c r="C104" s="28" t="s">
        <v>134</v>
      </c>
      <c r="D104" s="105" t="str">
        <f t="shared" si="12"/>
        <v>未</v>
      </c>
      <c r="E104" s="31">
        <f t="shared" si="13"/>
        <v>0</v>
      </c>
      <c r="F104" s="2">
        <f t="shared" si="14"/>
        <v>0</v>
      </c>
      <c r="G104" s="17">
        <f t="shared" si="15"/>
        <v>0</v>
      </c>
      <c r="H104" s="65"/>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96"/>
      <c r="BB104" s="96"/>
      <c r="BC104" s="66"/>
      <c r="BD104" s="65"/>
      <c r="BE104" s="89"/>
    </row>
    <row r="105" spans="1:152" ht="41" customHeight="1">
      <c r="A105" s="114"/>
      <c r="B105" s="1" t="s">
        <v>47</v>
      </c>
      <c r="C105" s="28" t="s">
        <v>135</v>
      </c>
      <c r="D105" s="105" t="str">
        <f t="shared" si="12"/>
        <v>未</v>
      </c>
      <c r="E105" s="31">
        <f t="shared" si="13"/>
        <v>0</v>
      </c>
      <c r="F105" s="2">
        <f t="shared" si="14"/>
        <v>0</v>
      </c>
      <c r="G105" s="17">
        <f t="shared" si="15"/>
        <v>0</v>
      </c>
      <c r="H105" s="65"/>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96"/>
      <c r="BB105" s="96"/>
      <c r="BC105" s="66"/>
      <c r="BD105" s="65"/>
      <c r="BE105" s="89"/>
    </row>
    <row r="106" spans="1:152" ht="41" customHeight="1">
      <c r="A106" s="114"/>
      <c r="B106" s="1" t="s">
        <v>22</v>
      </c>
      <c r="C106" s="28" t="s">
        <v>136</v>
      </c>
      <c r="D106" s="105" t="str">
        <f t="shared" si="12"/>
        <v>未</v>
      </c>
      <c r="E106" s="31">
        <f t="shared" si="13"/>
        <v>0</v>
      </c>
      <c r="F106" s="2">
        <f t="shared" si="14"/>
        <v>0</v>
      </c>
      <c r="G106" s="17">
        <f t="shared" si="15"/>
        <v>0</v>
      </c>
      <c r="H106" s="65"/>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96"/>
      <c r="BB106" s="96"/>
      <c r="BC106" s="66"/>
      <c r="BD106" s="65"/>
      <c r="BE106" s="89"/>
    </row>
    <row r="107" spans="1:152" s="10" customFormat="1" ht="41" customHeight="1" thickBot="1">
      <c r="A107" s="115"/>
      <c r="B107" s="20" t="s">
        <v>13</v>
      </c>
      <c r="C107" s="112" t="s">
        <v>137</v>
      </c>
      <c r="D107" s="107" t="str">
        <f t="shared" si="12"/>
        <v>未</v>
      </c>
      <c r="E107" s="32">
        <f t="shared" si="13"/>
        <v>0</v>
      </c>
      <c r="F107" s="5">
        <f t="shared" si="14"/>
        <v>0</v>
      </c>
      <c r="G107" s="18">
        <f t="shared" si="15"/>
        <v>0</v>
      </c>
      <c r="H107" s="68"/>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69"/>
      <c r="AZ107" s="69"/>
      <c r="BA107" s="97"/>
      <c r="BB107" s="97"/>
      <c r="BC107" s="69"/>
      <c r="BD107" s="68"/>
      <c r="BE107" s="90"/>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row>
    <row r="108" spans="1:152">
      <c r="A108" s="121" t="s">
        <v>138</v>
      </c>
      <c r="B108" s="7" t="s">
        <v>1</v>
      </c>
      <c r="C108" s="24" t="s">
        <v>139</v>
      </c>
      <c r="D108" s="108" t="str">
        <f t="shared" si="12"/>
        <v>未</v>
      </c>
      <c r="E108" s="30">
        <f t="shared" si="13"/>
        <v>0</v>
      </c>
      <c r="F108" s="15">
        <f t="shared" si="14"/>
        <v>0</v>
      </c>
      <c r="G108" s="16">
        <f t="shared" si="15"/>
        <v>0</v>
      </c>
      <c r="H108" s="71"/>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c r="AW108" s="72"/>
      <c r="AX108" s="72"/>
      <c r="AY108" s="72"/>
      <c r="AZ108" s="72"/>
      <c r="BA108" s="98"/>
      <c r="BB108" s="98"/>
      <c r="BC108" s="72"/>
      <c r="BD108" s="102"/>
      <c r="BE108" s="99"/>
    </row>
    <row r="109" spans="1:152">
      <c r="A109" s="122"/>
      <c r="B109" s="2" t="s">
        <v>30</v>
      </c>
      <c r="C109" s="4" t="s">
        <v>140</v>
      </c>
      <c r="D109" s="109" t="str">
        <f t="shared" si="12"/>
        <v>未</v>
      </c>
      <c r="E109" s="31">
        <f t="shared" si="13"/>
        <v>0</v>
      </c>
      <c r="F109" s="2">
        <f t="shared" si="14"/>
        <v>0</v>
      </c>
      <c r="G109" s="17">
        <f t="shared" si="15"/>
        <v>0</v>
      </c>
      <c r="H109" s="73"/>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96"/>
      <c r="BB109" s="96"/>
      <c r="BC109" s="66"/>
      <c r="BD109" s="65"/>
      <c r="BE109" s="89"/>
    </row>
    <row r="110" spans="1:152" s="10" customFormat="1" ht="21" thickBot="1">
      <c r="A110" s="123"/>
      <c r="B110" s="5" t="s">
        <v>32</v>
      </c>
      <c r="C110" s="25" t="s">
        <v>141</v>
      </c>
      <c r="D110" s="110" t="str">
        <f t="shared" si="12"/>
        <v>未</v>
      </c>
      <c r="E110" s="32">
        <f t="shared" si="13"/>
        <v>0</v>
      </c>
      <c r="F110" s="5">
        <f t="shared" si="14"/>
        <v>0</v>
      </c>
      <c r="G110" s="18">
        <f t="shared" si="15"/>
        <v>0</v>
      </c>
      <c r="H110" s="74"/>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69"/>
      <c r="AK110" s="69"/>
      <c r="AL110" s="69"/>
      <c r="AM110" s="69"/>
      <c r="AN110" s="69"/>
      <c r="AO110" s="69"/>
      <c r="AP110" s="69"/>
      <c r="AQ110" s="69"/>
      <c r="AR110" s="69"/>
      <c r="AS110" s="69"/>
      <c r="AT110" s="69"/>
      <c r="AU110" s="69"/>
      <c r="AV110" s="69"/>
      <c r="AW110" s="69"/>
      <c r="AX110" s="69"/>
      <c r="AY110" s="69"/>
      <c r="AZ110" s="69"/>
      <c r="BA110" s="97"/>
      <c r="BB110" s="97"/>
      <c r="BC110" s="69"/>
      <c r="BD110" s="68"/>
      <c r="BE110" s="9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row>
  </sheetData>
  <sheetProtection sheet="1" scenarios="1" formatColumns="0" formatRows="0"/>
  <mergeCells count="21">
    <mergeCell ref="A96:A100"/>
    <mergeCell ref="A101:A107"/>
    <mergeCell ref="A108:A110"/>
    <mergeCell ref="A67:A69"/>
    <mergeCell ref="A70:A77"/>
    <mergeCell ref="A78:A80"/>
    <mergeCell ref="A81:A87"/>
    <mergeCell ref="A88:A91"/>
    <mergeCell ref="A92:A95"/>
    <mergeCell ref="A61:A66"/>
    <mergeCell ref="A1:C1"/>
    <mergeCell ref="A5:C5"/>
    <mergeCell ref="A6:A12"/>
    <mergeCell ref="A13:A20"/>
    <mergeCell ref="A21:A26"/>
    <mergeCell ref="A27:A29"/>
    <mergeCell ref="A30:A34"/>
    <mergeCell ref="A35:A40"/>
    <mergeCell ref="A41:A48"/>
    <mergeCell ref="A49:A50"/>
    <mergeCell ref="A51:A60"/>
  </mergeCells>
  <phoneticPr fontId="1"/>
  <conditionalFormatting sqref="D6:D110">
    <cfRule type="containsText" dxfId="0" priority="1" operator="containsText" text="未">
      <formula>NOT(ISERROR(SEARCH("未",D6)))</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A3414CD2-3C9A-A945-AA0B-1EC2EBF50E7A}">
          <x14:formula1>
            <xm:f>リスト!$A$2:$A$4</xm:f>
          </x14:formula1>
          <xm:sqref>H6:BE110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A4265-AB30-AE4E-BB02-C72175C46B19}">
  <dimension ref="A1:C51"/>
  <sheetViews>
    <sheetView workbookViewId="0">
      <selection activeCell="B5" sqref="B5"/>
    </sheetView>
  </sheetViews>
  <sheetFormatPr baseColWidth="10" defaultColWidth="11.140625" defaultRowHeight="20"/>
  <cols>
    <col min="2" max="2" width="39.5703125" customWidth="1"/>
    <col min="3" max="3" width="71.7109375" customWidth="1"/>
  </cols>
  <sheetData>
    <row r="1" spans="1:3" ht="21" thickBot="1">
      <c r="A1" s="23"/>
      <c r="B1" s="23" t="s">
        <v>281</v>
      </c>
      <c r="C1" s="81" t="s">
        <v>282</v>
      </c>
    </row>
    <row r="2" spans="1:3">
      <c r="A2" s="53" t="s">
        <v>149</v>
      </c>
      <c r="B2" s="53">
        <f>別表2_科目リスト!B2</f>
        <v>0</v>
      </c>
      <c r="C2" s="88"/>
    </row>
    <row r="3" spans="1:3">
      <c r="A3" s="54" t="s">
        <v>150</v>
      </c>
      <c r="B3" s="53">
        <f>別表2_科目リスト!B3</f>
        <v>0</v>
      </c>
      <c r="C3" s="89"/>
    </row>
    <row r="4" spans="1:3">
      <c r="A4" s="54" t="s">
        <v>151</v>
      </c>
      <c r="B4" s="53">
        <f>別表2_科目リスト!B4</f>
        <v>0</v>
      </c>
      <c r="C4" s="89"/>
    </row>
    <row r="5" spans="1:3">
      <c r="A5" s="54" t="s">
        <v>152</v>
      </c>
      <c r="B5" s="53">
        <f>別表2_科目リスト!B5</f>
        <v>0</v>
      </c>
      <c r="C5" s="89"/>
    </row>
    <row r="6" spans="1:3">
      <c r="A6" s="54" t="s">
        <v>153</v>
      </c>
      <c r="B6" s="53">
        <f>別表2_科目リスト!B6</f>
        <v>0</v>
      </c>
      <c r="C6" s="89"/>
    </row>
    <row r="7" spans="1:3">
      <c r="A7" s="54" t="s">
        <v>154</v>
      </c>
      <c r="B7" s="53">
        <f>別表2_科目リスト!B7</f>
        <v>0</v>
      </c>
      <c r="C7" s="89"/>
    </row>
    <row r="8" spans="1:3">
      <c r="A8" s="54" t="s">
        <v>155</v>
      </c>
      <c r="B8" s="53">
        <f>別表2_科目リスト!B8</f>
        <v>0</v>
      </c>
      <c r="C8" s="89"/>
    </row>
    <row r="9" spans="1:3">
      <c r="A9" s="54" t="s">
        <v>156</v>
      </c>
      <c r="B9" s="53">
        <f>別表2_科目リスト!B9</f>
        <v>0</v>
      </c>
      <c r="C9" s="89"/>
    </row>
    <row r="10" spans="1:3">
      <c r="A10" s="54" t="s">
        <v>157</v>
      </c>
      <c r="B10" s="53">
        <f>別表2_科目リスト!B10</f>
        <v>0</v>
      </c>
      <c r="C10" s="89"/>
    </row>
    <row r="11" spans="1:3">
      <c r="A11" s="54" t="s">
        <v>158</v>
      </c>
      <c r="B11" s="53">
        <f>別表2_科目リスト!B11</f>
        <v>0</v>
      </c>
      <c r="C11" s="89"/>
    </row>
    <row r="12" spans="1:3">
      <c r="A12" s="54" t="s">
        <v>159</v>
      </c>
      <c r="B12" s="53">
        <f>別表2_科目リスト!B12</f>
        <v>0</v>
      </c>
      <c r="C12" s="89"/>
    </row>
    <row r="13" spans="1:3">
      <c r="A13" s="54" t="s">
        <v>160</v>
      </c>
      <c r="B13" s="53">
        <f>別表2_科目リスト!B13</f>
        <v>0</v>
      </c>
      <c r="C13" s="89"/>
    </row>
    <row r="14" spans="1:3">
      <c r="A14" s="54" t="s">
        <v>161</v>
      </c>
      <c r="B14" s="53">
        <f>別表2_科目リスト!B14</f>
        <v>0</v>
      </c>
      <c r="C14" s="89"/>
    </row>
    <row r="15" spans="1:3">
      <c r="A15" s="54" t="s">
        <v>162</v>
      </c>
      <c r="B15" s="53">
        <f>別表2_科目リスト!B15</f>
        <v>0</v>
      </c>
      <c r="C15" s="89"/>
    </row>
    <row r="16" spans="1:3">
      <c r="A16" s="54" t="s">
        <v>163</v>
      </c>
      <c r="B16" s="53">
        <f>別表2_科目リスト!B16</f>
        <v>0</v>
      </c>
      <c r="C16" s="89"/>
    </row>
    <row r="17" spans="1:3">
      <c r="A17" s="54" t="s">
        <v>164</v>
      </c>
      <c r="B17" s="53">
        <f>別表2_科目リスト!B17</f>
        <v>0</v>
      </c>
      <c r="C17" s="89"/>
    </row>
    <row r="18" spans="1:3">
      <c r="A18" s="54" t="s">
        <v>165</v>
      </c>
      <c r="B18" s="53">
        <f>別表2_科目リスト!B18</f>
        <v>0</v>
      </c>
      <c r="C18" s="89"/>
    </row>
    <row r="19" spans="1:3">
      <c r="A19" s="54" t="s">
        <v>166</v>
      </c>
      <c r="B19" s="53">
        <f>別表2_科目リスト!B19</f>
        <v>0</v>
      </c>
      <c r="C19" s="89"/>
    </row>
    <row r="20" spans="1:3">
      <c r="A20" s="54" t="s">
        <v>167</v>
      </c>
      <c r="B20" s="53">
        <f>別表2_科目リスト!B20</f>
        <v>0</v>
      </c>
      <c r="C20" s="89"/>
    </row>
    <row r="21" spans="1:3">
      <c r="A21" s="54" t="s">
        <v>168</v>
      </c>
      <c r="B21" s="53">
        <f>別表2_科目リスト!B21</f>
        <v>0</v>
      </c>
      <c r="C21" s="89"/>
    </row>
    <row r="22" spans="1:3">
      <c r="A22" s="54" t="s">
        <v>169</v>
      </c>
      <c r="B22" s="53">
        <f>別表2_科目リスト!B22</f>
        <v>0</v>
      </c>
      <c r="C22" s="89"/>
    </row>
    <row r="23" spans="1:3">
      <c r="A23" s="54" t="s">
        <v>170</v>
      </c>
      <c r="B23" s="53">
        <f>別表2_科目リスト!B23</f>
        <v>0</v>
      </c>
      <c r="C23" s="89" t="s">
        <v>286</v>
      </c>
    </row>
    <row r="24" spans="1:3">
      <c r="A24" s="54" t="s">
        <v>171</v>
      </c>
      <c r="B24" s="53">
        <f>別表2_科目リスト!B24</f>
        <v>0</v>
      </c>
      <c r="C24" s="89"/>
    </row>
    <row r="25" spans="1:3">
      <c r="A25" s="54" t="s">
        <v>172</v>
      </c>
      <c r="B25" s="53">
        <f>別表2_科目リスト!B25</f>
        <v>0</v>
      </c>
      <c r="C25" s="89"/>
    </row>
    <row r="26" spans="1:3">
      <c r="A26" s="54" t="s">
        <v>173</v>
      </c>
      <c r="B26" s="53">
        <f>別表2_科目リスト!B26</f>
        <v>0</v>
      </c>
      <c r="C26" s="89"/>
    </row>
    <row r="27" spans="1:3">
      <c r="A27" s="54" t="s">
        <v>174</v>
      </c>
      <c r="B27" s="53">
        <f>別表2_科目リスト!B27</f>
        <v>0</v>
      </c>
      <c r="C27" s="89"/>
    </row>
    <row r="28" spans="1:3">
      <c r="A28" s="54" t="s">
        <v>175</v>
      </c>
      <c r="B28" s="53">
        <f>別表2_科目リスト!B28</f>
        <v>0</v>
      </c>
      <c r="C28" s="89"/>
    </row>
    <row r="29" spans="1:3">
      <c r="A29" s="54" t="s">
        <v>176</v>
      </c>
      <c r="B29" s="53">
        <f>別表2_科目リスト!B29</f>
        <v>0</v>
      </c>
      <c r="C29" s="89"/>
    </row>
    <row r="30" spans="1:3">
      <c r="A30" s="54" t="s">
        <v>177</v>
      </c>
      <c r="B30" s="53">
        <f>別表2_科目リスト!B30</f>
        <v>0</v>
      </c>
      <c r="C30" s="89"/>
    </row>
    <row r="31" spans="1:3">
      <c r="A31" s="54" t="s">
        <v>178</v>
      </c>
      <c r="B31" s="53">
        <f>別表2_科目リスト!B31</f>
        <v>0</v>
      </c>
      <c r="C31" s="89"/>
    </row>
    <row r="32" spans="1:3">
      <c r="A32" s="54" t="s">
        <v>179</v>
      </c>
      <c r="B32" s="53">
        <f>別表2_科目リスト!B32</f>
        <v>0</v>
      </c>
      <c r="C32" s="89"/>
    </row>
    <row r="33" spans="1:3">
      <c r="A33" s="54" t="s">
        <v>180</v>
      </c>
      <c r="B33" s="53">
        <f>別表2_科目リスト!B33</f>
        <v>0</v>
      </c>
      <c r="C33" s="89"/>
    </row>
    <row r="34" spans="1:3">
      <c r="A34" s="54" t="s">
        <v>181</v>
      </c>
      <c r="B34" s="53">
        <f>別表2_科目リスト!B34</f>
        <v>0</v>
      </c>
      <c r="C34" s="89"/>
    </row>
    <row r="35" spans="1:3">
      <c r="A35" s="54" t="s">
        <v>182</v>
      </c>
      <c r="B35" s="53">
        <f>別表2_科目リスト!B35</f>
        <v>0</v>
      </c>
      <c r="C35" s="89"/>
    </row>
    <row r="36" spans="1:3">
      <c r="A36" s="54" t="s">
        <v>183</v>
      </c>
      <c r="B36" s="53">
        <f>別表2_科目リスト!B36</f>
        <v>0</v>
      </c>
      <c r="C36" s="89"/>
    </row>
    <row r="37" spans="1:3">
      <c r="A37" s="54" t="s">
        <v>184</v>
      </c>
      <c r="B37" s="53">
        <f>別表2_科目リスト!B37</f>
        <v>0</v>
      </c>
      <c r="C37" s="89"/>
    </row>
    <row r="38" spans="1:3">
      <c r="A38" s="54" t="s">
        <v>185</v>
      </c>
      <c r="B38" s="53">
        <f>別表2_科目リスト!B38</f>
        <v>0</v>
      </c>
      <c r="C38" s="89"/>
    </row>
    <row r="39" spans="1:3">
      <c r="A39" s="54" t="s">
        <v>186</v>
      </c>
      <c r="B39" s="53">
        <f>別表2_科目リスト!B39</f>
        <v>0</v>
      </c>
      <c r="C39" s="89"/>
    </row>
    <row r="40" spans="1:3">
      <c r="A40" s="54" t="s">
        <v>187</v>
      </c>
      <c r="B40" s="53">
        <f>別表2_科目リスト!B40</f>
        <v>0</v>
      </c>
      <c r="C40" s="89"/>
    </row>
    <row r="41" spans="1:3">
      <c r="A41" s="54" t="s">
        <v>188</v>
      </c>
      <c r="B41" s="53">
        <f>別表2_科目リスト!B41</f>
        <v>0</v>
      </c>
      <c r="C41" s="89"/>
    </row>
    <row r="42" spans="1:3">
      <c r="A42" s="54" t="s">
        <v>189</v>
      </c>
      <c r="B42" s="53">
        <f>別表2_科目リスト!B42</f>
        <v>0</v>
      </c>
      <c r="C42" s="89"/>
    </row>
    <row r="43" spans="1:3">
      <c r="A43" s="54" t="s">
        <v>190</v>
      </c>
      <c r="B43" s="53">
        <f>別表2_科目リスト!B43</f>
        <v>0</v>
      </c>
      <c r="C43" s="89"/>
    </row>
    <row r="44" spans="1:3">
      <c r="A44" s="54" t="s">
        <v>191</v>
      </c>
      <c r="B44" s="53">
        <f>別表2_科目リスト!B44</f>
        <v>0</v>
      </c>
      <c r="C44" s="89"/>
    </row>
    <row r="45" spans="1:3">
      <c r="A45" s="54" t="s">
        <v>192</v>
      </c>
      <c r="B45" s="53">
        <f>別表2_科目リスト!B45</f>
        <v>0</v>
      </c>
      <c r="C45" s="89"/>
    </row>
    <row r="46" spans="1:3">
      <c r="A46" s="54" t="s">
        <v>193</v>
      </c>
      <c r="B46" s="53">
        <f>別表2_科目リスト!B46</f>
        <v>0</v>
      </c>
      <c r="C46" s="89"/>
    </row>
    <row r="47" spans="1:3">
      <c r="A47" s="54" t="s">
        <v>194</v>
      </c>
      <c r="B47" s="53">
        <f>別表2_科目リスト!B47</f>
        <v>0</v>
      </c>
      <c r="C47" s="89"/>
    </row>
    <row r="48" spans="1:3">
      <c r="A48" s="54" t="s">
        <v>195</v>
      </c>
      <c r="B48" s="53">
        <f>別表2_科目リスト!B48</f>
        <v>0</v>
      </c>
      <c r="C48" s="89"/>
    </row>
    <row r="49" spans="1:3">
      <c r="A49" s="54" t="s">
        <v>196</v>
      </c>
      <c r="B49" s="53">
        <f>別表2_科目リスト!B49</f>
        <v>0</v>
      </c>
      <c r="C49" s="89"/>
    </row>
    <row r="50" spans="1:3">
      <c r="A50" s="54" t="s">
        <v>197</v>
      </c>
      <c r="B50" s="53">
        <f>別表2_科目リスト!B50</f>
        <v>0</v>
      </c>
      <c r="C50" s="89"/>
    </row>
    <row r="51" spans="1:3" ht="21" thickBot="1">
      <c r="A51" s="55" t="s">
        <v>198</v>
      </c>
      <c r="B51" s="91">
        <f>別表2_科目リスト!B51</f>
        <v>0</v>
      </c>
      <c r="C51" s="90"/>
    </row>
  </sheetData>
  <sheetProtection algorithmName="SHA-512" hashValue="xrS8H+qpGJz1oy5gl01YeSlwAt/3CHrC3rK19aupyB2eqLbgWG/EMBECw5xvO2Oi9W1ZzWCzpa/uR1EZ9DbHKA==" saltValue="+KwNPNR/uOw6v/y6yXzb3Q==" spinCount="100000" sheet="1" scenarios="1"/>
  <phoneticPr fontId="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8F87F-6F6C-B042-A112-F37E409B887E}">
  <dimension ref="A1:M62"/>
  <sheetViews>
    <sheetView workbookViewId="0">
      <selection activeCell="G5" sqref="G5"/>
    </sheetView>
  </sheetViews>
  <sheetFormatPr baseColWidth="10" defaultColWidth="11.140625" defaultRowHeight="20"/>
  <cols>
    <col min="1" max="1" width="11.140625" customWidth="1"/>
    <col min="2" max="2" width="11.85546875" customWidth="1"/>
  </cols>
  <sheetData>
    <row r="1" spans="1:13">
      <c r="A1" s="128" t="s">
        <v>263</v>
      </c>
      <c r="B1" s="129" t="s">
        <v>245</v>
      </c>
      <c r="C1" s="130"/>
      <c r="D1" s="131" t="s">
        <v>246</v>
      </c>
      <c r="E1" s="130"/>
      <c r="F1" s="131" t="s">
        <v>247</v>
      </c>
      <c r="G1" s="130"/>
      <c r="H1" s="131" t="s">
        <v>248</v>
      </c>
      <c r="I1" s="130"/>
      <c r="J1" s="131" t="s">
        <v>249</v>
      </c>
      <c r="K1" s="130"/>
      <c r="L1" s="131" t="s">
        <v>250</v>
      </c>
      <c r="M1" s="132"/>
    </row>
    <row r="2" spans="1:13" ht="21" thickBot="1">
      <c r="A2" s="77" t="s">
        <v>265</v>
      </c>
      <c r="B2" s="68" t="s">
        <v>224</v>
      </c>
      <c r="C2" s="69" t="s">
        <v>225</v>
      </c>
      <c r="D2" s="69" t="s">
        <v>224</v>
      </c>
      <c r="E2" s="69" t="s">
        <v>225</v>
      </c>
      <c r="F2" s="69" t="s">
        <v>224</v>
      </c>
      <c r="G2" s="69" t="s">
        <v>225</v>
      </c>
      <c r="H2" s="69" t="s">
        <v>224</v>
      </c>
      <c r="I2" s="69" t="s">
        <v>225</v>
      </c>
      <c r="J2" s="69" t="s">
        <v>224</v>
      </c>
      <c r="K2" s="69" t="s">
        <v>225</v>
      </c>
      <c r="L2" s="69" t="s">
        <v>224</v>
      </c>
      <c r="M2" s="70" t="s">
        <v>225</v>
      </c>
    </row>
    <row r="3" spans="1:13">
      <c r="A3" s="75" t="s">
        <v>251</v>
      </c>
      <c r="B3" s="62"/>
      <c r="C3" s="63"/>
      <c r="D3" s="63"/>
      <c r="E3" s="63"/>
      <c r="F3" s="63"/>
      <c r="G3" s="63"/>
      <c r="H3" s="63"/>
      <c r="I3" s="63"/>
      <c r="J3" s="63"/>
      <c r="K3" s="63"/>
      <c r="L3" s="63"/>
      <c r="M3" s="64"/>
    </row>
    <row r="4" spans="1:13">
      <c r="A4" s="76" t="s">
        <v>252</v>
      </c>
      <c r="B4" s="65"/>
      <c r="C4" s="66"/>
      <c r="D4" s="66"/>
      <c r="E4" s="66"/>
      <c r="F4" s="66"/>
      <c r="G4" s="66"/>
      <c r="H4" s="66"/>
      <c r="I4" s="66"/>
      <c r="J4" s="66"/>
      <c r="K4" s="66"/>
      <c r="L4" s="66"/>
      <c r="M4" s="67"/>
    </row>
    <row r="5" spans="1:13">
      <c r="A5" s="76" t="s">
        <v>253</v>
      </c>
      <c r="B5" s="65"/>
      <c r="C5" s="66"/>
      <c r="D5" s="66"/>
      <c r="E5" s="66"/>
      <c r="F5" s="66"/>
      <c r="G5" s="66"/>
      <c r="H5" s="66"/>
      <c r="I5" s="66"/>
      <c r="J5" s="66"/>
      <c r="K5" s="66"/>
      <c r="L5" s="66"/>
      <c r="M5" s="67"/>
    </row>
    <row r="6" spans="1:13">
      <c r="A6" s="76" t="s">
        <v>254</v>
      </c>
      <c r="B6" s="65"/>
      <c r="C6" s="66"/>
      <c r="D6" s="66"/>
      <c r="E6" s="66"/>
      <c r="F6" s="66"/>
      <c r="G6" s="66"/>
      <c r="H6" s="66"/>
      <c r="I6" s="66"/>
      <c r="J6" s="66"/>
      <c r="K6" s="66"/>
      <c r="L6" s="66"/>
      <c r="M6" s="67"/>
    </row>
    <row r="7" spans="1:13">
      <c r="A7" s="76" t="s">
        <v>255</v>
      </c>
      <c r="B7" s="65"/>
      <c r="C7" s="66"/>
      <c r="D7" s="66"/>
      <c r="E7" s="66"/>
      <c r="F7" s="66"/>
      <c r="G7" s="66"/>
      <c r="H7" s="66"/>
      <c r="I7" s="66"/>
      <c r="J7" s="66"/>
      <c r="K7" s="66"/>
      <c r="L7" s="66"/>
      <c r="M7" s="67"/>
    </row>
    <row r="8" spans="1:13">
      <c r="A8" s="76" t="s">
        <v>256</v>
      </c>
      <c r="B8" s="65"/>
      <c r="C8" s="66"/>
      <c r="D8" s="66"/>
      <c r="E8" s="66"/>
      <c r="F8" s="66"/>
      <c r="G8" s="66"/>
      <c r="H8" s="66"/>
      <c r="I8" s="66"/>
      <c r="J8" s="66"/>
      <c r="K8" s="66"/>
      <c r="L8" s="66"/>
      <c r="M8" s="67"/>
    </row>
    <row r="9" spans="1:13">
      <c r="A9" s="76" t="s">
        <v>292</v>
      </c>
      <c r="B9" s="65"/>
      <c r="C9" s="66"/>
      <c r="D9" s="66"/>
      <c r="E9" s="66"/>
      <c r="F9" s="66"/>
      <c r="G9" s="66"/>
      <c r="H9" s="66"/>
      <c r="I9" s="66"/>
      <c r="J9" s="66"/>
      <c r="K9" s="66"/>
      <c r="L9" s="66"/>
      <c r="M9" s="67"/>
    </row>
    <row r="10" spans="1:13">
      <c r="A10" s="76" t="s">
        <v>258</v>
      </c>
      <c r="B10" s="65"/>
      <c r="C10" s="66"/>
      <c r="D10" s="66"/>
      <c r="E10" s="66"/>
      <c r="F10" s="66"/>
      <c r="G10" s="66"/>
      <c r="H10" s="66"/>
      <c r="I10" s="66"/>
      <c r="J10" s="66"/>
      <c r="K10" s="66"/>
      <c r="L10" s="66"/>
      <c r="M10" s="67"/>
    </row>
    <row r="11" spans="1:13">
      <c r="A11" s="76" t="s">
        <v>259</v>
      </c>
      <c r="B11" s="65"/>
      <c r="C11" s="66"/>
      <c r="D11" s="66"/>
      <c r="E11" s="66"/>
      <c r="F11" s="66"/>
      <c r="G11" s="66"/>
      <c r="H11" s="66"/>
      <c r="I11" s="66"/>
      <c r="J11" s="66"/>
      <c r="K11" s="66"/>
      <c r="L11" s="66"/>
      <c r="M11" s="67"/>
    </row>
    <row r="12" spans="1:13">
      <c r="A12" s="76" t="s">
        <v>260</v>
      </c>
      <c r="B12" s="65"/>
      <c r="C12" s="66"/>
      <c r="D12" s="66"/>
      <c r="E12" s="66"/>
      <c r="F12" s="66"/>
      <c r="G12" s="66"/>
      <c r="H12" s="66"/>
      <c r="I12" s="66"/>
      <c r="J12" s="66"/>
      <c r="K12" s="66"/>
      <c r="L12" s="66"/>
      <c r="M12" s="67"/>
    </row>
    <row r="13" spans="1:13">
      <c r="A13" s="76" t="s">
        <v>261</v>
      </c>
      <c r="B13" s="65"/>
      <c r="C13" s="66"/>
      <c r="D13" s="66"/>
      <c r="E13" s="66"/>
      <c r="F13" s="66"/>
      <c r="G13" s="66"/>
      <c r="H13" s="66"/>
      <c r="I13" s="66"/>
      <c r="J13" s="66"/>
      <c r="K13" s="66"/>
      <c r="L13" s="66"/>
      <c r="M13" s="67"/>
    </row>
    <row r="14" spans="1:13" ht="21" thickBot="1">
      <c r="A14" s="77" t="s">
        <v>262</v>
      </c>
      <c r="B14" s="68"/>
      <c r="C14" s="69"/>
      <c r="D14" s="69"/>
      <c r="E14" s="69"/>
      <c r="F14" s="69"/>
      <c r="G14" s="69"/>
      <c r="H14" s="69"/>
      <c r="I14" s="69"/>
      <c r="J14" s="69"/>
      <c r="K14" s="69"/>
      <c r="L14" s="69"/>
      <c r="M14" s="70"/>
    </row>
    <row r="16" spans="1:13" ht="21" thickBot="1"/>
    <row r="17" spans="1:13">
      <c r="A17" s="128" t="s">
        <v>264</v>
      </c>
      <c r="B17" s="129" t="s">
        <v>245</v>
      </c>
      <c r="C17" s="130"/>
      <c r="D17" s="131" t="s">
        <v>246</v>
      </c>
      <c r="E17" s="130"/>
      <c r="F17" s="131" t="s">
        <v>247</v>
      </c>
      <c r="G17" s="130"/>
      <c r="H17" s="131" t="s">
        <v>248</v>
      </c>
      <c r="I17" s="130"/>
      <c r="J17" s="131" t="s">
        <v>249</v>
      </c>
      <c r="K17" s="130"/>
      <c r="L17" s="131" t="s">
        <v>250</v>
      </c>
      <c r="M17" s="132"/>
    </row>
    <row r="18" spans="1:13" ht="21" thickBot="1">
      <c r="A18" s="77" t="s">
        <v>265</v>
      </c>
      <c r="B18" s="68" t="s">
        <v>224</v>
      </c>
      <c r="C18" s="69" t="s">
        <v>225</v>
      </c>
      <c r="D18" s="69" t="s">
        <v>224</v>
      </c>
      <c r="E18" s="69" t="s">
        <v>225</v>
      </c>
      <c r="F18" s="69" t="s">
        <v>224</v>
      </c>
      <c r="G18" s="69" t="s">
        <v>225</v>
      </c>
      <c r="H18" s="69" t="s">
        <v>224</v>
      </c>
      <c r="I18" s="69" t="s">
        <v>225</v>
      </c>
      <c r="J18" s="69" t="s">
        <v>224</v>
      </c>
      <c r="K18" s="69" t="s">
        <v>225</v>
      </c>
      <c r="L18" s="69" t="s">
        <v>224</v>
      </c>
      <c r="M18" s="70" t="s">
        <v>225</v>
      </c>
    </row>
    <row r="19" spans="1:13">
      <c r="A19" s="75" t="s">
        <v>251</v>
      </c>
      <c r="B19" s="62"/>
      <c r="C19" s="63"/>
      <c r="D19" s="63"/>
      <c r="E19" s="63"/>
      <c r="F19" s="63"/>
      <c r="G19" s="63"/>
      <c r="H19" s="63"/>
      <c r="I19" s="63"/>
      <c r="J19" s="63"/>
      <c r="K19" s="63"/>
      <c r="L19" s="63"/>
      <c r="M19" s="64"/>
    </row>
    <row r="20" spans="1:13">
      <c r="A20" s="76" t="s">
        <v>252</v>
      </c>
      <c r="B20" s="65"/>
      <c r="C20" s="66"/>
      <c r="D20" s="66"/>
      <c r="E20" s="66"/>
      <c r="F20" s="66"/>
      <c r="G20" s="66"/>
      <c r="H20" s="66"/>
      <c r="I20" s="66"/>
      <c r="J20" s="66"/>
      <c r="K20" s="66"/>
      <c r="L20" s="66"/>
      <c r="M20" s="67"/>
    </row>
    <row r="21" spans="1:13">
      <c r="A21" s="76" t="s">
        <v>253</v>
      </c>
      <c r="B21" s="65"/>
      <c r="C21" s="66"/>
      <c r="D21" s="66"/>
      <c r="E21" s="66"/>
      <c r="F21" s="66"/>
      <c r="G21" s="66"/>
      <c r="H21" s="66"/>
      <c r="I21" s="66"/>
      <c r="J21" s="66"/>
      <c r="K21" s="66"/>
      <c r="L21" s="66"/>
      <c r="M21" s="67"/>
    </row>
    <row r="22" spans="1:13">
      <c r="A22" s="76" t="s">
        <v>254</v>
      </c>
      <c r="B22" s="65"/>
      <c r="C22" s="66"/>
      <c r="D22" s="66"/>
      <c r="E22" s="66"/>
      <c r="F22" s="66"/>
      <c r="G22" s="66"/>
      <c r="H22" s="66"/>
      <c r="I22" s="66"/>
      <c r="J22" s="66"/>
      <c r="K22" s="66"/>
      <c r="L22" s="66"/>
      <c r="M22" s="67"/>
    </row>
    <row r="23" spans="1:13">
      <c r="A23" s="76" t="s">
        <v>255</v>
      </c>
      <c r="B23" s="65"/>
      <c r="C23" s="66"/>
      <c r="D23" s="66"/>
      <c r="E23" s="66"/>
      <c r="F23" s="66"/>
      <c r="G23" s="66"/>
      <c r="H23" s="66"/>
      <c r="I23" s="66"/>
      <c r="J23" s="66"/>
      <c r="K23" s="66"/>
      <c r="L23" s="66"/>
      <c r="M23" s="67"/>
    </row>
    <row r="24" spans="1:13">
      <c r="A24" s="76" t="s">
        <v>256</v>
      </c>
      <c r="B24" s="65"/>
      <c r="C24" s="66"/>
      <c r="D24" s="66"/>
      <c r="E24" s="66"/>
      <c r="F24" s="66"/>
      <c r="G24" s="66"/>
      <c r="H24" s="66"/>
      <c r="I24" s="66"/>
      <c r="J24" s="66"/>
      <c r="K24" s="66"/>
      <c r="L24" s="66"/>
      <c r="M24" s="67"/>
    </row>
    <row r="25" spans="1:13">
      <c r="A25" s="76" t="s">
        <v>257</v>
      </c>
      <c r="B25" s="65"/>
      <c r="C25" s="66"/>
      <c r="D25" s="66"/>
      <c r="E25" s="66"/>
      <c r="F25" s="66"/>
      <c r="G25" s="66"/>
      <c r="H25" s="66"/>
      <c r="I25" s="66"/>
      <c r="J25" s="66"/>
      <c r="K25" s="66"/>
      <c r="L25" s="66"/>
      <c r="M25" s="67"/>
    </row>
    <row r="26" spans="1:13">
      <c r="A26" s="76" t="s">
        <v>258</v>
      </c>
      <c r="B26" s="65"/>
      <c r="C26" s="66"/>
      <c r="D26" s="66"/>
      <c r="E26" s="66"/>
      <c r="F26" s="66"/>
      <c r="G26" s="66"/>
      <c r="H26" s="66"/>
      <c r="I26" s="66"/>
      <c r="J26" s="66"/>
      <c r="K26" s="66"/>
      <c r="L26" s="66"/>
      <c r="M26" s="67"/>
    </row>
    <row r="27" spans="1:13">
      <c r="A27" s="76" t="s">
        <v>259</v>
      </c>
      <c r="B27" s="65"/>
      <c r="C27" s="66"/>
      <c r="D27" s="66"/>
      <c r="E27" s="66"/>
      <c r="F27" s="66"/>
      <c r="G27" s="66"/>
      <c r="H27" s="66"/>
      <c r="I27" s="66"/>
      <c r="J27" s="66"/>
      <c r="K27" s="66"/>
      <c r="L27" s="66"/>
      <c r="M27" s="67"/>
    </row>
    <row r="28" spans="1:13">
      <c r="A28" s="76" t="s">
        <v>260</v>
      </c>
      <c r="B28" s="65"/>
      <c r="C28" s="66"/>
      <c r="D28" s="66"/>
      <c r="E28" s="66"/>
      <c r="F28" s="66"/>
      <c r="G28" s="66"/>
      <c r="H28" s="66"/>
      <c r="I28" s="66"/>
      <c r="J28" s="66"/>
      <c r="K28" s="66"/>
      <c r="L28" s="66"/>
      <c r="M28" s="67"/>
    </row>
    <row r="29" spans="1:13">
      <c r="A29" s="76" t="s">
        <v>261</v>
      </c>
      <c r="B29" s="65"/>
      <c r="C29" s="66"/>
      <c r="D29" s="66"/>
      <c r="E29" s="66"/>
      <c r="F29" s="66"/>
      <c r="G29" s="66"/>
      <c r="H29" s="66"/>
      <c r="I29" s="66"/>
      <c r="J29" s="66"/>
      <c r="K29" s="66"/>
      <c r="L29" s="66"/>
      <c r="M29" s="67"/>
    </row>
    <row r="30" spans="1:13" ht="21" thickBot="1">
      <c r="A30" s="77" t="s">
        <v>262</v>
      </c>
      <c r="B30" s="68"/>
      <c r="C30" s="69"/>
      <c r="D30" s="69"/>
      <c r="E30" s="69"/>
      <c r="F30" s="69"/>
      <c r="G30" s="69"/>
      <c r="H30" s="69"/>
      <c r="I30" s="69"/>
      <c r="J30" s="69"/>
      <c r="K30" s="69"/>
      <c r="L30" s="69"/>
      <c r="M30" s="70"/>
    </row>
    <row r="32" spans="1:13" ht="21" thickBot="1"/>
    <row r="33" spans="1:13">
      <c r="A33" s="78"/>
      <c r="B33" s="129" t="s">
        <v>245</v>
      </c>
      <c r="C33" s="130"/>
      <c r="D33" s="131" t="s">
        <v>246</v>
      </c>
      <c r="E33" s="130"/>
      <c r="F33" s="131" t="s">
        <v>247</v>
      </c>
      <c r="G33" s="130"/>
      <c r="H33" s="131" t="s">
        <v>248</v>
      </c>
      <c r="I33" s="130"/>
      <c r="J33" s="131" t="s">
        <v>249</v>
      </c>
      <c r="K33" s="130"/>
      <c r="L33" s="131" t="s">
        <v>250</v>
      </c>
      <c r="M33" s="132"/>
    </row>
    <row r="34" spans="1:13" ht="21" thickBot="1">
      <c r="A34" s="77" t="s">
        <v>265</v>
      </c>
      <c r="B34" s="68" t="s">
        <v>224</v>
      </c>
      <c r="C34" s="69" t="s">
        <v>225</v>
      </c>
      <c r="D34" s="69" t="s">
        <v>224</v>
      </c>
      <c r="E34" s="69" t="s">
        <v>225</v>
      </c>
      <c r="F34" s="69" t="s">
        <v>224</v>
      </c>
      <c r="G34" s="69" t="s">
        <v>225</v>
      </c>
      <c r="H34" s="69" t="s">
        <v>224</v>
      </c>
      <c r="I34" s="69" t="s">
        <v>225</v>
      </c>
      <c r="J34" s="69" t="s">
        <v>224</v>
      </c>
      <c r="K34" s="69" t="s">
        <v>225</v>
      </c>
      <c r="L34" s="69" t="s">
        <v>224</v>
      </c>
      <c r="M34" s="70" t="s">
        <v>225</v>
      </c>
    </row>
    <row r="35" spans="1:13">
      <c r="A35" s="75" t="s">
        <v>251</v>
      </c>
      <c r="B35" s="62"/>
      <c r="C35" s="63"/>
      <c r="D35" s="63"/>
      <c r="E35" s="63"/>
      <c r="F35" s="63"/>
      <c r="G35" s="63"/>
      <c r="H35" s="63"/>
      <c r="I35" s="63"/>
      <c r="J35" s="63"/>
      <c r="K35" s="63"/>
      <c r="L35" s="63"/>
      <c r="M35" s="64"/>
    </row>
    <row r="36" spans="1:13">
      <c r="A36" s="76" t="s">
        <v>252</v>
      </c>
      <c r="B36" s="65"/>
      <c r="C36" s="66"/>
      <c r="D36" s="66"/>
      <c r="E36" s="66"/>
      <c r="F36" s="66"/>
      <c r="G36" s="66"/>
      <c r="H36" s="66"/>
      <c r="I36" s="66"/>
      <c r="J36" s="66"/>
      <c r="K36" s="66"/>
      <c r="L36" s="66"/>
      <c r="M36" s="67"/>
    </row>
    <row r="37" spans="1:13">
      <c r="A37" s="76" t="s">
        <v>253</v>
      </c>
      <c r="B37" s="65"/>
      <c r="C37" s="66"/>
      <c r="D37" s="66"/>
      <c r="E37" s="66"/>
      <c r="F37" s="66"/>
      <c r="G37" s="66"/>
      <c r="H37" s="66"/>
      <c r="I37" s="66"/>
      <c r="J37" s="66"/>
      <c r="K37" s="66"/>
      <c r="L37" s="66"/>
      <c r="M37" s="67"/>
    </row>
    <row r="38" spans="1:13">
      <c r="A38" s="76" t="s">
        <v>254</v>
      </c>
      <c r="B38" s="65"/>
      <c r="C38" s="66"/>
      <c r="D38" s="66"/>
      <c r="E38" s="66"/>
      <c r="F38" s="66"/>
      <c r="G38" s="66"/>
      <c r="H38" s="66"/>
      <c r="I38" s="66"/>
      <c r="J38" s="66"/>
      <c r="K38" s="66"/>
      <c r="L38" s="66"/>
      <c r="M38" s="67"/>
    </row>
    <row r="39" spans="1:13">
      <c r="A39" s="76" t="s">
        <v>255</v>
      </c>
      <c r="B39" s="65"/>
      <c r="C39" s="66"/>
      <c r="D39" s="66"/>
      <c r="E39" s="66"/>
      <c r="F39" s="66"/>
      <c r="G39" s="66"/>
      <c r="H39" s="66"/>
      <c r="I39" s="66"/>
      <c r="J39" s="66"/>
      <c r="K39" s="66"/>
      <c r="L39" s="66"/>
      <c r="M39" s="67"/>
    </row>
    <row r="40" spans="1:13">
      <c r="A40" s="76" t="s">
        <v>256</v>
      </c>
      <c r="B40" s="65"/>
      <c r="C40" s="66"/>
      <c r="D40" s="66"/>
      <c r="E40" s="66"/>
      <c r="F40" s="66"/>
      <c r="G40" s="66"/>
      <c r="H40" s="66"/>
      <c r="I40" s="66"/>
      <c r="J40" s="66"/>
      <c r="K40" s="66"/>
      <c r="L40" s="66"/>
      <c r="M40" s="67"/>
    </row>
    <row r="41" spans="1:13">
      <c r="A41" s="76" t="s">
        <v>257</v>
      </c>
      <c r="B41" s="65"/>
      <c r="C41" s="66"/>
      <c r="D41" s="66"/>
      <c r="E41" s="66"/>
      <c r="F41" s="66"/>
      <c r="G41" s="66"/>
      <c r="H41" s="66"/>
      <c r="I41" s="66"/>
      <c r="J41" s="66"/>
      <c r="K41" s="66"/>
      <c r="L41" s="66"/>
      <c r="M41" s="67"/>
    </row>
    <row r="42" spans="1:13">
      <c r="A42" s="76" t="s">
        <v>258</v>
      </c>
      <c r="B42" s="65"/>
      <c r="C42" s="66"/>
      <c r="D42" s="66"/>
      <c r="E42" s="66"/>
      <c r="F42" s="66"/>
      <c r="G42" s="66"/>
      <c r="H42" s="66"/>
      <c r="I42" s="66"/>
      <c r="J42" s="66"/>
      <c r="K42" s="66"/>
      <c r="L42" s="66"/>
      <c r="M42" s="67"/>
    </row>
    <row r="43" spans="1:13">
      <c r="A43" s="76" t="s">
        <v>259</v>
      </c>
      <c r="B43" s="65"/>
      <c r="C43" s="66"/>
      <c r="D43" s="66"/>
      <c r="E43" s="66"/>
      <c r="F43" s="66"/>
      <c r="G43" s="66"/>
      <c r="H43" s="66"/>
      <c r="I43" s="66"/>
      <c r="J43" s="66"/>
      <c r="K43" s="66"/>
      <c r="L43" s="66"/>
      <c r="M43" s="67"/>
    </row>
    <row r="44" spans="1:13">
      <c r="A44" s="76" t="s">
        <v>260</v>
      </c>
      <c r="B44" s="65"/>
      <c r="C44" s="66"/>
      <c r="D44" s="66"/>
      <c r="E44" s="66"/>
      <c r="F44" s="66"/>
      <c r="G44" s="66"/>
      <c r="H44" s="66"/>
      <c r="I44" s="66"/>
      <c r="J44" s="66"/>
      <c r="K44" s="66"/>
      <c r="L44" s="66"/>
      <c r="M44" s="67"/>
    </row>
    <row r="45" spans="1:13">
      <c r="A45" s="76" t="s">
        <v>261</v>
      </c>
      <c r="B45" s="65"/>
      <c r="C45" s="66"/>
      <c r="D45" s="66"/>
      <c r="E45" s="66"/>
      <c r="F45" s="66"/>
      <c r="G45" s="66"/>
      <c r="H45" s="66"/>
      <c r="I45" s="66"/>
      <c r="J45" s="66"/>
      <c r="K45" s="66"/>
      <c r="L45" s="66"/>
      <c r="M45" s="67"/>
    </row>
    <row r="46" spans="1:13" ht="21" thickBot="1">
      <c r="A46" s="77" t="s">
        <v>262</v>
      </c>
      <c r="B46" s="68"/>
      <c r="C46" s="69"/>
      <c r="D46" s="69"/>
      <c r="E46" s="69"/>
      <c r="F46" s="69"/>
      <c r="G46" s="69"/>
      <c r="H46" s="69"/>
      <c r="I46" s="69"/>
      <c r="J46" s="69"/>
      <c r="K46" s="69"/>
      <c r="L46" s="69"/>
      <c r="M46" s="70"/>
    </row>
    <row r="48" spans="1:13" ht="21" thickBot="1"/>
    <row r="49" spans="1:13">
      <c r="A49" s="78"/>
      <c r="B49" s="126" t="s">
        <v>245</v>
      </c>
      <c r="C49" s="127"/>
      <c r="D49" s="124" t="s">
        <v>246</v>
      </c>
      <c r="E49" s="127"/>
      <c r="F49" s="124" t="s">
        <v>247</v>
      </c>
      <c r="G49" s="127"/>
      <c r="H49" s="124" t="s">
        <v>248</v>
      </c>
      <c r="I49" s="127"/>
      <c r="J49" s="124" t="s">
        <v>249</v>
      </c>
      <c r="K49" s="127"/>
      <c r="L49" s="124" t="s">
        <v>250</v>
      </c>
      <c r="M49" s="125"/>
    </row>
    <row r="50" spans="1:13" ht="21" thickBot="1">
      <c r="A50" s="77" t="s">
        <v>265</v>
      </c>
      <c r="B50" s="68" t="s">
        <v>224</v>
      </c>
      <c r="C50" s="69" t="s">
        <v>225</v>
      </c>
      <c r="D50" s="69" t="s">
        <v>224</v>
      </c>
      <c r="E50" s="69" t="s">
        <v>225</v>
      </c>
      <c r="F50" s="69" t="s">
        <v>224</v>
      </c>
      <c r="G50" s="69" t="s">
        <v>225</v>
      </c>
      <c r="H50" s="69" t="s">
        <v>224</v>
      </c>
      <c r="I50" s="69" t="s">
        <v>225</v>
      </c>
      <c r="J50" s="69" t="s">
        <v>224</v>
      </c>
      <c r="K50" s="69" t="s">
        <v>225</v>
      </c>
      <c r="L50" s="69" t="s">
        <v>224</v>
      </c>
      <c r="M50" s="70" t="s">
        <v>225</v>
      </c>
    </row>
    <row r="51" spans="1:13">
      <c r="A51" s="75" t="s">
        <v>251</v>
      </c>
      <c r="B51" s="62"/>
      <c r="C51" s="63"/>
      <c r="D51" s="63"/>
      <c r="E51" s="63"/>
      <c r="F51" s="63"/>
      <c r="G51" s="63"/>
      <c r="H51" s="63"/>
      <c r="I51" s="63"/>
      <c r="J51" s="63"/>
      <c r="K51" s="63"/>
      <c r="L51" s="63"/>
      <c r="M51" s="64"/>
    </row>
    <row r="52" spans="1:13">
      <c r="A52" s="76" t="s">
        <v>252</v>
      </c>
      <c r="B52" s="65"/>
      <c r="C52" s="66"/>
      <c r="D52" s="66"/>
      <c r="E52" s="66"/>
      <c r="F52" s="66"/>
      <c r="G52" s="66"/>
      <c r="H52" s="66"/>
      <c r="I52" s="66"/>
      <c r="J52" s="66"/>
      <c r="K52" s="66"/>
      <c r="L52" s="66"/>
      <c r="M52" s="67"/>
    </row>
    <row r="53" spans="1:13">
      <c r="A53" s="76" t="s">
        <v>253</v>
      </c>
      <c r="B53" s="65"/>
      <c r="C53" s="66"/>
      <c r="D53" s="66"/>
      <c r="E53" s="66"/>
      <c r="F53" s="66"/>
      <c r="G53" s="66"/>
      <c r="H53" s="66"/>
      <c r="I53" s="66"/>
      <c r="J53" s="66"/>
      <c r="K53" s="66"/>
      <c r="L53" s="66"/>
      <c r="M53" s="67"/>
    </row>
    <row r="54" spans="1:13">
      <c r="A54" s="76" t="s">
        <v>254</v>
      </c>
      <c r="B54" s="65"/>
      <c r="C54" s="66"/>
      <c r="D54" s="66"/>
      <c r="E54" s="66"/>
      <c r="F54" s="66"/>
      <c r="G54" s="66"/>
      <c r="H54" s="66"/>
      <c r="I54" s="66"/>
      <c r="J54" s="66"/>
      <c r="K54" s="66"/>
      <c r="L54" s="66"/>
      <c r="M54" s="67"/>
    </row>
    <row r="55" spans="1:13">
      <c r="A55" s="76" t="s">
        <v>255</v>
      </c>
      <c r="B55" s="65"/>
      <c r="C55" s="66"/>
      <c r="D55" s="66"/>
      <c r="E55" s="66"/>
      <c r="F55" s="66"/>
      <c r="G55" s="66"/>
      <c r="H55" s="66"/>
      <c r="I55" s="66"/>
      <c r="J55" s="66"/>
      <c r="K55" s="66"/>
      <c r="L55" s="66"/>
      <c r="M55" s="67"/>
    </row>
    <row r="56" spans="1:13">
      <c r="A56" s="76" t="s">
        <v>256</v>
      </c>
      <c r="B56" s="65"/>
      <c r="C56" s="66"/>
      <c r="D56" s="66"/>
      <c r="E56" s="66"/>
      <c r="F56" s="66"/>
      <c r="G56" s="66"/>
      <c r="H56" s="66"/>
      <c r="I56" s="66"/>
      <c r="J56" s="66"/>
      <c r="K56" s="66"/>
      <c r="L56" s="66"/>
      <c r="M56" s="67"/>
    </row>
    <row r="57" spans="1:13">
      <c r="A57" s="76" t="s">
        <v>257</v>
      </c>
      <c r="B57" s="65"/>
      <c r="C57" s="66"/>
      <c r="D57" s="66"/>
      <c r="E57" s="66"/>
      <c r="F57" s="66"/>
      <c r="G57" s="66"/>
      <c r="H57" s="66"/>
      <c r="I57" s="66"/>
      <c r="J57" s="66"/>
      <c r="K57" s="66"/>
      <c r="L57" s="66"/>
      <c r="M57" s="67"/>
    </row>
    <row r="58" spans="1:13">
      <c r="A58" s="76" t="s">
        <v>258</v>
      </c>
      <c r="B58" s="65"/>
      <c r="C58" s="66"/>
      <c r="D58" s="66"/>
      <c r="E58" s="66"/>
      <c r="F58" s="66"/>
      <c r="G58" s="66"/>
      <c r="H58" s="66"/>
      <c r="I58" s="66"/>
      <c r="J58" s="66"/>
      <c r="K58" s="66"/>
      <c r="L58" s="66"/>
      <c r="M58" s="67"/>
    </row>
    <row r="59" spans="1:13">
      <c r="A59" s="76" t="s">
        <v>259</v>
      </c>
      <c r="B59" s="65"/>
      <c r="C59" s="66"/>
      <c r="D59" s="66"/>
      <c r="E59" s="66"/>
      <c r="F59" s="66"/>
      <c r="G59" s="66"/>
      <c r="H59" s="66"/>
      <c r="I59" s="66"/>
      <c r="J59" s="66"/>
      <c r="K59" s="66"/>
      <c r="L59" s="66"/>
      <c r="M59" s="67"/>
    </row>
    <row r="60" spans="1:13">
      <c r="A60" s="76" t="s">
        <v>260</v>
      </c>
      <c r="B60" s="65"/>
      <c r="C60" s="66"/>
      <c r="D60" s="66"/>
      <c r="E60" s="66"/>
      <c r="F60" s="66"/>
      <c r="G60" s="66"/>
      <c r="H60" s="66"/>
      <c r="I60" s="66"/>
      <c r="J60" s="66"/>
      <c r="K60" s="66"/>
      <c r="L60" s="66"/>
      <c r="M60" s="67"/>
    </row>
    <row r="61" spans="1:13">
      <c r="A61" s="76" t="s">
        <v>261</v>
      </c>
      <c r="B61" s="65"/>
      <c r="C61" s="66"/>
      <c r="D61" s="66"/>
      <c r="E61" s="66"/>
      <c r="F61" s="66"/>
      <c r="G61" s="66"/>
      <c r="H61" s="66"/>
      <c r="I61" s="66"/>
      <c r="J61" s="66"/>
      <c r="K61" s="66"/>
      <c r="L61" s="66"/>
      <c r="M61" s="67"/>
    </row>
    <row r="62" spans="1:13" ht="21" thickBot="1">
      <c r="A62" s="77" t="s">
        <v>262</v>
      </c>
      <c r="B62" s="68"/>
      <c r="C62" s="69"/>
      <c r="D62" s="69"/>
      <c r="E62" s="69"/>
      <c r="F62" s="69"/>
      <c r="G62" s="69"/>
      <c r="H62" s="69"/>
      <c r="I62" s="69"/>
      <c r="J62" s="69"/>
      <c r="K62" s="69"/>
      <c r="L62" s="69"/>
      <c r="M62" s="70"/>
    </row>
  </sheetData>
  <sheetProtection algorithmName="SHA-512" hashValue="Jxjjgqt3nUe7gSA1hf3LrVf42c7T7zXKdyDxE3gm/9+/Mg349jsiQEa3hTX10WZbpKsp8LAZznJ7ObjFz3kVTQ==" saltValue="J+kMZtPmzfwqEo3760RVkw==" spinCount="100000" sheet="1" scenarios="1" formatColumns="0" formatRows="0"/>
  <mergeCells count="24">
    <mergeCell ref="L49:M49"/>
    <mergeCell ref="B49:C49"/>
    <mergeCell ref="D49:E49"/>
    <mergeCell ref="F49:G49"/>
    <mergeCell ref="H49:I49"/>
    <mergeCell ref="J49:K49"/>
    <mergeCell ref="L33:M33"/>
    <mergeCell ref="B17:C17"/>
    <mergeCell ref="D17:E17"/>
    <mergeCell ref="F17:G17"/>
    <mergeCell ref="H17:I17"/>
    <mergeCell ref="J17:K17"/>
    <mergeCell ref="L17:M17"/>
    <mergeCell ref="B33:C33"/>
    <mergeCell ref="D33:E33"/>
    <mergeCell ref="F33:G33"/>
    <mergeCell ref="H33:I33"/>
    <mergeCell ref="J33:K33"/>
    <mergeCell ref="L1:M1"/>
    <mergeCell ref="B1:C1"/>
    <mergeCell ref="D1:E1"/>
    <mergeCell ref="F1:G1"/>
    <mergeCell ref="H1:I1"/>
    <mergeCell ref="J1:K1"/>
  </mergeCells>
  <phoneticPr fontId="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A96E0-0EEC-524B-8882-803082AF0156}">
  <dimension ref="A1:F21"/>
  <sheetViews>
    <sheetView workbookViewId="0">
      <pane xSplit="1" ySplit="1" topLeftCell="B2" activePane="bottomRight" state="frozen"/>
      <selection pane="topRight" activeCell="B1" sqref="B1"/>
      <selection pane="bottomLeft" activeCell="A2" sqref="A2"/>
      <selection pane="bottomRight" activeCell="A2" sqref="A2"/>
    </sheetView>
  </sheetViews>
  <sheetFormatPr baseColWidth="10" defaultColWidth="11.140625" defaultRowHeight="20"/>
  <cols>
    <col min="2" max="2" width="19.42578125" customWidth="1"/>
    <col min="3" max="3" width="24.42578125" customWidth="1"/>
    <col min="4" max="4" width="17.140625" customWidth="1"/>
    <col min="5" max="5" width="12.5703125" customWidth="1"/>
    <col min="6" max="6" width="26.85546875" customWidth="1"/>
  </cols>
  <sheetData>
    <row r="1" spans="1:6" ht="22" thickBot="1">
      <c r="A1" s="34" t="s">
        <v>244</v>
      </c>
      <c r="B1" s="39" t="s">
        <v>266</v>
      </c>
      <c r="C1" s="38" t="s">
        <v>267</v>
      </c>
      <c r="D1" s="38" t="s">
        <v>284</v>
      </c>
      <c r="E1" s="38" t="s">
        <v>268</v>
      </c>
      <c r="F1" s="41" t="s">
        <v>269</v>
      </c>
    </row>
    <row r="2" spans="1:6" ht="21" thickTop="1">
      <c r="A2" s="53">
        <v>1</v>
      </c>
      <c r="B2" s="133"/>
      <c r="C2" s="134"/>
      <c r="D2" s="134"/>
      <c r="E2" s="134"/>
      <c r="F2" s="135"/>
    </row>
    <row r="3" spans="1:6">
      <c r="A3" s="54">
        <v>2</v>
      </c>
      <c r="B3" s="136"/>
      <c r="C3" s="137"/>
      <c r="D3" s="137"/>
      <c r="E3" s="137"/>
      <c r="F3" s="138"/>
    </row>
    <row r="4" spans="1:6">
      <c r="A4" s="54">
        <v>3</v>
      </c>
      <c r="B4" s="136"/>
      <c r="C4" s="137"/>
      <c r="D4" s="137"/>
      <c r="E4" s="137"/>
      <c r="F4" s="138"/>
    </row>
    <row r="5" spans="1:6">
      <c r="A5" s="54">
        <v>4</v>
      </c>
      <c r="B5" s="136"/>
      <c r="C5" s="137"/>
      <c r="D5" s="137"/>
      <c r="E5" s="137"/>
      <c r="F5" s="138"/>
    </row>
    <row r="6" spans="1:6">
      <c r="A6" s="54">
        <v>5</v>
      </c>
      <c r="B6" s="136"/>
      <c r="C6" s="137"/>
      <c r="D6" s="137"/>
      <c r="E6" s="137"/>
      <c r="F6" s="138"/>
    </row>
    <row r="7" spans="1:6">
      <c r="A7" s="54">
        <v>6</v>
      </c>
      <c r="B7" s="136"/>
      <c r="C7" s="137"/>
      <c r="D7" s="137"/>
      <c r="E7" s="137"/>
      <c r="F7" s="138"/>
    </row>
    <row r="8" spans="1:6">
      <c r="A8" s="54">
        <v>7</v>
      </c>
      <c r="B8" s="136"/>
      <c r="C8" s="137"/>
      <c r="D8" s="137"/>
      <c r="E8" s="137"/>
      <c r="F8" s="138"/>
    </row>
    <row r="9" spans="1:6">
      <c r="A9" s="54">
        <v>8</v>
      </c>
      <c r="B9" s="136"/>
      <c r="C9" s="137"/>
      <c r="D9" s="137"/>
      <c r="E9" s="137"/>
      <c r="F9" s="138"/>
    </row>
    <row r="10" spans="1:6">
      <c r="A10" s="54">
        <v>9</v>
      </c>
      <c r="B10" s="136"/>
      <c r="C10" s="137"/>
      <c r="D10" s="137"/>
      <c r="E10" s="137"/>
      <c r="F10" s="138"/>
    </row>
    <row r="11" spans="1:6">
      <c r="A11" s="54">
        <v>10</v>
      </c>
      <c r="B11" s="136"/>
      <c r="C11" s="137"/>
      <c r="D11" s="137"/>
      <c r="E11" s="137"/>
      <c r="F11" s="138"/>
    </row>
    <row r="12" spans="1:6">
      <c r="A12" s="54">
        <v>11</v>
      </c>
      <c r="B12" s="136"/>
      <c r="C12" s="137"/>
      <c r="D12" s="137"/>
      <c r="E12" s="137"/>
      <c r="F12" s="138"/>
    </row>
    <row r="13" spans="1:6">
      <c r="A13" s="54">
        <v>12</v>
      </c>
      <c r="B13" s="136"/>
      <c r="C13" s="137"/>
      <c r="D13" s="137"/>
      <c r="E13" s="137"/>
      <c r="F13" s="138"/>
    </row>
    <row r="14" spans="1:6">
      <c r="A14" s="54">
        <v>13</v>
      </c>
      <c r="B14" s="136"/>
      <c r="C14" s="137"/>
      <c r="D14" s="137"/>
      <c r="E14" s="137"/>
      <c r="F14" s="138"/>
    </row>
    <row r="15" spans="1:6">
      <c r="A15" s="54">
        <v>14</v>
      </c>
      <c r="B15" s="136"/>
      <c r="C15" s="137"/>
      <c r="D15" s="137"/>
      <c r="E15" s="137"/>
      <c r="F15" s="138"/>
    </row>
    <row r="16" spans="1:6">
      <c r="A16" s="54">
        <v>15</v>
      </c>
      <c r="B16" s="136"/>
      <c r="C16" s="137"/>
      <c r="D16" s="137"/>
      <c r="E16" s="137"/>
      <c r="F16" s="138"/>
    </row>
    <row r="17" spans="1:6">
      <c r="A17" s="54">
        <v>16</v>
      </c>
      <c r="B17" s="136"/>
      <c r="C17" s="137"/>
      <c r="D17" s="137"/>
      <c r="E17" s="137"/>
      <c r="F17" s="138"/>
    </row>
    <row r="18" spans="1:6">
      <c r="A18" s="54">
        <v>17</v>
      </c>
      <c r="B18" s="136"/>
      <c r="C18" s="137"/>
      <c r="D18" s="137"/>
      <c r="E18" s="137"/>
      <c r="F18" s="138"/>
    </row>
    <row r="19" spans="1:6">
      <c r="A19" s="54">
        <v>18</v>
      </c>
      <c r="B19" s="136"/>
      <c r="C19" s="137"/>
      <c r="D19" s="137"/>
      <c r="E19" s="137"/>
      <c r="F19" s="138"/>
    </row>
    <row r="20" spans="1:6">
      <c r="A20" s="54">
        <v>19</v>
      </c>
      <c r="B20" s="136"/>
      <c r="C20" s="137"/>
      <c r="D20" s="137"/>
      <c r="E20" s="137"/>
      <c r="F20" s="138"/>
    </row>
    <row r="21" spans="1:6" ht="21" thickBot="1">
      <c r="A21" s="55">
        <v>20</v>
      </c>
      <c r="B21" s="139"/>
      <c r="C21" s="140"/>
      <c r="D21" s="140"/>
      <c r="E21" s="140"/>
      <c r="F21" s="141"/>
    </row>
  </sheetData>
  <sheetProtection algorithmName="SHA-512" hashValue="fwIrJG2jcvx+vYjpHq8p5hGcGOvhTP8az5WxSWjF2h7K+k7AEvsvmFfGaiyanHEqzOlVPtyzomzRW4bYtntVdQ==" saltValue="LK3WOFfA9UOHlHiNfEMR8Q==" spinCount="100000" sheet="1" scenarios="1" formatColumns="0" formatRows="0"/>
  <phoneticPr fontId="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30D45-5629-084B-A732-AEA05C7433B3}">
  <dimension ref="A1:F21"/>
  <sheetViews>
    <sheetView workbookViewId="0">
      <pane xSplit="1" ySplit="1" topLeftCell="B2" activePane="bottomRight" state="frozen"/>
      <selection pane="topRight" activeCell="B1" sqref="B1"/>
      <selection pane="bottomLeft" activeCell="A2" sqref="A2"/>
      <selection pane="bottomRight" activeCell="B24" sqref="B24"/>
    </sheetView>
  </sheetViews>
  <sheetFormatPr baseColWidth="10" defaultColWidth="11.140625" defaultRowHeight="20"/>
  <cols>
    <col min="2" max="2" width="19.42578125" customWidth="1"/>
    <col min="3" max="3" width="24.42578125" customWidth="1"/>
    <col min="4" max="4" width="17.140625" customWidth="1"/>
    <col min="5" max="5" width="12.5703125" customWidth="1"/>
    <col min="6" max="6" width="26.85546875" customWidth="1"/>
  </cols>
  <sheetData>
    <row r="1" spans="1:6" ht="22" thickBot="1">
      <c r="A1" s="34" t="s">
        <v>244</v>
      </c>
      <c r="B1" s="39" t="s">
        <v>266</v>
      </c>
      <c r="C1" s="38" t="s">
        <v>267</v>
      </c>
      <c r="D1" s="38" t="s">
        <v>285</v>
      </c>
      <c r="E1" s="38" t="s">
        <v>268</v>
      </c>
      <c r="F1" s="41" t="s">
        <v>269</v>
      </c>
    </row>
    <row r="2" spans="1:6" ht="21" thickTop="1">
      <c r="A2" s="53">
        <v>21</v>
      </c>
      <c r="B2" s="62"/>
      <c r="C2" s="63"/>
      <c r="D2" s="63"/>
      <c r="E2" s="63"/>
      <c r="F2" s="64"/>
    </row>
    <row r="3" spans="1:6">
      <c r="A3" s="54">
        <v>22</v>
      </c>
      <c r="B3" s="65"/>
      <c r="C3" s="66"/>
      <c r="D3" s="66"/>
      <c r="E3" s="66"/>
      <c r="F3" s="67"/>
    </row>
    <row r="4" spans="1:6">
      <c r="A4" s="54">
        <v>23</v>
      </c>
      <c r="B4" s="65"/>
      <c r="C4" s="66"/>
      <c r="D4" s="66"/>
      <c r="E4" s="66"/>
      <c r="F4" s="67"/>
    </row>
    <row r="5" spans="1:6">
      <c r="A5" s="54">
        <v>24</v>
      </c>
      <c r="B5" s="65"/>
      <c r="C5" s="66"/>
      <c r="D5" s="66"/>
      <c r="E5" s="66"/>
      <c r="F5" s="67"/>
    </row>
    <row r="6" spans="1:6">
      <c r="A6" s="54">
        <v>25</v>
      </c>
      <c r="B6" s="65"/>
      <c r="C6" s="66"/>
      <c r="D6" s="66"/>
      <c r="E6" s="66"/>
      <c r="F6" s="67"/>
    </row>
    <row r="7" spans="1:6">
      <c r="A7" s="54">
        <v>26</v>
      </c>
      <c r="B7" s="65"/>
      <c r="C7" s="66"/>
      <c r="D7" s="66"/>
      <c r="E7" s="66"/>
      <c r="F7" s="67"/>
    </row>
    <row r="8" spans="1:6">
      <c r="A8" s="54">
        <v>27</v>
      </c>
      <c r="B8" s="65"/>
      <c r="C8" s="66"/>
      <c r="D8" s="66"/>
      <c r="E8" s="66"/>
      <c r="F8" s="67"/>
    </row>
    <row r="9" spans="1:6">
      <c r="A9" s="54">
        <v>28</v>
      </c>
      <c r="B9" s="65"/>
      <c r="C9" s="66"/>
      <c r="D9" s="66"/>
      <c r="E9" s="66"/>
      <c r="F9" s="67"/>
    </row>
    <row r="10" spans="1:6">
      <c r="A10" s="54">
        <v>29</v>
      </c>
      <c r="B10" s="65"/>
      <c r="C10" s="66"/>
      <c r="D10" s="66"/>
      <c r="E10" s="66"/>
      <c r="F10" s="67"/>
    </row>
    <row r="11" spans="1:6">
      <c r="A11" s="54">
        <v>30</v>
      </c>
      <c r="B11" s="65"/>
      <c r="C11" s="66"/>
      <c r="D11" s="66"/>
      <c r="E11" s="66"/>
      <c r="F11" s="67"/>
    </row>
    <row r="12" spans="1:6">
      <c r="A12" s="54">
        <v>31</v>
      </c>
      <c r="B12" s="65"/>
      <c r="C12" s="66"/>
      <c r="D12" s="66"/>
      <c r="E12" s="66"/>
      <c r="F12" s="67"/>
    </row>
    <row r="13" spans="1:6">
      <c r="A13" s="54">
        <v>32</v>
      </c>
      <c r="B13" s="65"/>
      <c r="C13" s="66"/>
      <c r="D13" s="66"/>
      <c r="E13" s="66"/>
      <c r="F13" s="67"/>
    </row>
    <row r="14" spans="1:6">
      <c r="A14" s="54">
        <v>33</v>
      </c>
      <c r="B14" s="65"/>
      <c r="C14" s="66"/>
      <c r="D14" s="66"/>
      <c r="E14" s="66"/>
      <c r="F14" s="67"/>
    </row>
    <row r="15" spans="1:6">
      <c r="A15" s="54">
        <v>34</v>
      </c>
      <c r="B15" s="65"/>
      <c r="C15" s="66"/>
      <c r="D15" s="66"/>
      <c r="E15" s="66"/>
      <c r="F15" s="67"/>
    </row>
    <row r="16" spans="1:6">
      <c r="A16" s="54">
        <v>35</v>
      </c>
      <c r="B16" s="65"/>
      <c r="C16" s="66"/>
      <c r="D16" s="66"/>
      <c r="E16" s="66"/>
      <c r="F16" s="67"/>
    </row>
    <row r="17" spans="1:6">
      <c r="A17" s="54">
        <v>36</v>
      </c>
      <c r="B17" s="65"/>
      <c r="C17" s="66"/>
      <c r="D17" s="66"/>
      <c r="E17" s="66"/>
      <c r="F17" s="67"/>
    </row>
    <row r="18" spans="1:6">
      <c r="A18" s="54">
        <v>37</v>
      </c>
      <c r="B18" s="65"/>
      <c r="C18" s="66"/>
      <c r="D18" s="66"/>
      <c r="E18" s="66"/>
      <c r="F18" s="67"/>
    </row>
    <row r="19" spans="1:6">
      <c r="A19" s="54">
        <v>38</v>
      </c>
      <c r="B19" s="65"/>
      <c r="C19" s="66"/>
      <c r="D19" s="66"/>
      <c r="E19" s="66"/>
      <c r="F19" s="67"/>
    </row>
    <row r="20" spans="1:6">
      <c r="A20" s="54">
        <v>39</v>
      </c>
      <c r="B20" s="65"/>
      <c r="C20" s="66"/>
      <c r="D20" s="66"/>
      <c r="E20" s="66"/>
      <c r="F20" s="67"/>
    </row>
    <row r="21" spans="1:6" ht="21" thickBot="1">
      <c r="A21" s="55">
        <v>40</v>
      </c>
      <c r="B21" s="68"/>
      <c r="C21" s="69"/>
      <c r="D21" s="69"/>
      <c r="E21" s="69"/>
      <c r="F21" s="70"/>
    </row>
  </sheetData>
  <sheetProtection algorithmName="SHA-512" hashValue="trjrZxdS6H0Acz9N/InF/E82Qc+dtXf2mcD+YIxApcmzvNQuRSVTts7XluJTB6XPUq0vMfog+D+R+LbVggeC+Q==" saltValue="66y8q7YEHzinX3QpHQhdmA==" spinCount="100000" sheet="1" scenarios="1"/>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12</vt:i4>
      </vt:variant>
    </vt:vector>
  </HeadingPairs>
  <TitlesOfParts>
    <vt:vector size="12" baseType="lpstr">
      <vt:lpstr>別表１_教員リスト</vt:lpstr>
      <vt:lpstr>別表１-2_教員リスト (2)</vt:lpstr>
      <vt:lpstr>別表2_科目リスト</vt:lpstr>
      <vt:lpstr>別表2-付_単位集計</vt:lpstr>
      <vt:lpstr>別表3_到達目標-科目対応表</vt:lpstr>
      <vt:lpstr>別表4_シラバスURL</vt:lpstr>
      <vt:lpstr>別表5_時間配分表</vt:lpstr>
      <vt:lpstr>別表6＿実習施設リスト</vt:lpstr>
      <vt:lpstr>別表6-2＿実習施設リスト (2)</vt:lpstr>
      <vt:lpstr>別表7_実習等担当者リスト</vt:lpstr>
      <vt:lpstr>別表7_実習等担当者リスト (2)</vt:lpstr>
      <vt:lpstr>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三宅秀彦</dc:creator>
  <cp:lastModifiedBy>Sato Chika</cp:lastModifiedBy>
  <dcterms:created xsi:type="dcterms:W3CDTF">2023-02-07T00:45:41Z</dcterms:created>
  <dcterms:modified xsi:type="dcterms:W3CDTF">2023-07-14T13:05:30Z</dcterms:modified>
</cp:coreProperties>
</file>